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P:\03_Programmes\Plouf!\Bon de commande\"/>
    </mc:Choice>
  </mc:AlternateContent>
  <xr:revisionPtr revIDLastSave="0" documentId="13_ncr:1_{E3622F47-983A-43D9-8CDE-45870F8379E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Bon de commande # 1" sheetId="7" r:id="rId1"/>
    <sheet name="-" sheetId="1" r:id="rId2"/>
  </sheets>
  <definedNames>
    <definedName name="Encercler_le_niveau" localSheetId="1">"="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7" l="1"/>
  <c r="G25" i="7"/>
  <c r="H25" i="7" s="1"/>
  <c r="G24" i="7"/>
  <c r="G23" i="7"/>
  <c r="H23" i="7" s="1"/>
  <c r="G22" i="7"/>
  <c r="H22" i="7" s="1"/>
  <c r="G20" i="7"/>
  <c r="G19" i="7"/>
  <c r="G18" i="7"/>
  <c r="G17" i="7"/>
  <c r="H17" i="7" s="1"/>
  <c r="F24" i="7"/>
  <c r="F25" i="7"/>
  <c r="F21" i="7"/>
  <c r="F23" i="7"/>
  <c r="F26" i="7"/>
  <c r="F22" i="7"/>
  <c r="F17" i="7"/>
  <c r="F18" i="7"/>
  <c r="F19" i="7"/>
  <c r="F20" i="7"/>
  <c r="H26" i="7"/>
  <c r="H30" i="7"/>
  <c r="H24" i="7"/>
  <c r="G21" i="7"/>
  <c r="H21" i="7" s="1"/>
  <c r="H20" i="7"/>
  <c r="H19" i="7"/>
  <c r="H18" i="7"/>
  <c r="H27" i="7" l="1"/>
  <c r="H29" i="7" s="1"/>
  <c r="H28" i="7" l="1"/>
  <c r="H31" i="7" s="1"/>
</calcChain>
</file>

<file path=xl/sharedStrings.xml><?xml version="1.0" encoding="utf-8"?>
<sst xmlns="http://schemas.openxmlformats.org/spreadsheetml/2006/main" count="98" uniqueCount="86">
  <si>
    <t>Description</t>
  </si>
  <si>
    <t>Prix</t>
  </si>
  <si>
    <t>Tablette de 50 feuilles de présence et d'évaluation niveau 1</t>
  </si>
  <si>
    <t>Tablette de 50 feuilles de présence et d'évaluation niveau 2</t>
  </si>
  <si>
    <t>Tablette de 50 feuilles de présence et d'évaluation niveau 3</t>
  </si>
  <si>
    <t>Tablette de 50 feuilles de présence et d'évaluation niveau 4</t>
  </si>
  <si>
    <t>Tablette de 50 feuilles de présence et d'évaluation niveau 5</t>
  </si>
  <si>
    <t>Tablette de 50 feuilles de présence et d'évaluation niveau 6</t>
  </si>
  <si>
    <t>Plans de 10 cours plastifiés et en couleur niveau 1</t>
  </si>
  <si>
    <t>Plans de 10 cours plastifiés et en couleur niveau 2</t>
  </si>
  <si>
    <t>Plans de 10 cours plastifiés et en couleur niveau 3</t>
  </si>
  <si>
    <t>Plans de 10 cours plastifiés et en couleur niveau 4</t>
  </si>
  <si>
    <t>Plans de 10 cours plastifiés et en couleur niveau 5</t>
  </si>
  <si>
    <t>Plans de 10 cours plastifiés et en couleur niveau 6</t>
  </si>
  <si>
    <t>Feuille de description de niveau plastifié et en couleur niveau 1</t>
  </si>
  <si>
    <t>Feuille de description de niveau plastifié et en couleur niveau 2</t>
  </si>
  <si>
    <t>Feuille de description de niveau plastifié et en couleur niveau 3</t>
  </si>
  <si>
    <t>Feuille de description de niveau plastifié et en couleur niveau 4</t>
  </si>
  <si>
    <t>Feuille de description de niveau plastifié et en couleur niveau 5 et 6</t>
  </si>
  <si>
    <t>Document d'information pour gestionnaires de psicine</t>
  </si>
  <si>
    <t>Carton d'invitation pour le cours "fais la fête avec un ami!" niveau 1</t>
  </si>
  <si>
    <t>Carton d'invitation pour le cours "fais la fête avec un ami!" niveau 2</t>
  </si>
  <si>
    <t>Carton d'invitation pour le cours "fais la fête avec un ami!" niveau 3</t>
  </si>
  <si>
    <t>Carton d'invitation pour le cours "fais la fête avec un ami!" niveau 4</t>
  </si>
  <si>
    <t>Carton d'invitation pour le cours "fais la fête avec un ami!" niveau 5</t>
  </si>
  <si>
    <t>Carton d'invitation pour le cours "fais la fête avec un ami!" niveau 6</t>
  </si>
  <si>
    <t>Affiche de couleur 16x20</t>
  </si>
  <si>
    <t>Petite trousse de niveau 1 (10 carnets, 10 collants, 10 cartes d'invitation)</t>
  </si>
  <si>
    <t>Petite trousse de niveau 2 (10 carnets, 10 collants, 10 cartes d'invitation)</t>
  </si>
  <si>
    <t>Petite trousse de niveau 3 (10 carnets, 10 collants, 10 cartes d'invitation)</t>
  </si>
  <si>
    <t>Petite trousse de niveau 4 (10 carnets, 10 collants, 10 cartes d'invitation)</t>
  </si>
  <si>
    <t>Petite trousse de niveau 5 (10 carnets, 10 collants, 10 cartes d'invitation)</t>
  </si>
  <si>
    <t>Petite trousse de niveau 6 (10 carnets, 10 collants, 10 cartes d'invitation)</t>
  </si>
  <si>
    <t>Grande trousse de niveau 2 (50 carnets, 50 collants, 50 cartes d'invitation)</t>
  </si>
  <si>
    <t>Grande trousse de niveau 3 (50 carnets, 50 collants, 50 cartes d'invitation)</t>
  </si>
  <si>
    <t>Grande trousse de niveau 4 (50 carnets, 50 collants, 50 cartes d'invitation)</t>
  </si>
  <si>
    <t>Grande trousse de niveau 5 (50 carnets, 50 collants, 50 cartes d'invitation)</t>
  </si>
  <si>
    <t>Grande trousse de niveau 6 (50 carnets, 50 collants, 50 cartes d'invitation)</t>
  </si>
  <si>
    <t>Trousse de promotion (4 affiches, 100 cartons d'invitation au programme)</t>
  </si>
  <si>
    <t>Feuille de 20 autocollants niveau 1</t>
  </si>
  <si>
    <t>Feuille de 20 autocollants niveau 2</t>
  </si>
  <si>
    <t>Feuille de 20 autocollants niveau 3</t>
  </si>
  <si>
    <t>Feuille de 20 autocollants niveau 4</t>
  </si>
  <si>
    <t>Feuille de 20 autocollants niveau 5</t>
  </si>
  <si>
    <t>Feuille de 20 autocollants niveau 6</t>
  </si>
  <si>
    <t xml:space="preserve">Adresse de facturation </t>
  </si>
  <si>
    <t xml:space="preserve">Adresse de livraison </t>
  </si>
  <si>
    <t>ADRESSE</t>
  </si>
  <si>
    <t>VILLE</t>
  </si>
  <si>
    <t>CODE POSTAL</t>
  </si>
  <si>
    <t>TÉLÉPHONE</t>
  </si>
  <si>
    <t>FAX</t>
  </si>
  <si>
    <t>COURRIEL</t>
  </si>
  <si>
    <t>Prix unitaire</t>
  </si>
  <si>
    <t>Total</t>
  </si>
  <si>
    <t>TOTAL</t>
  </si>
  <si>
    <t>Plongeon Québec</t>
  </si>
  <si>
    <t>Programme d'initiation au plongeon Plouf!</t>
  </si>
  <si>
    <t>NOM</t>
  </si>
  <si>
    <t>DATE</t>
  </si>
  <si>
    <t>Frais de livraison</t>
  </si>
  <si>
    <t>BON DE COMMANDE</t>
  </si>
  <si>
    <t>Carnet de plongeur</t>
  </si>
  <si>
    <t>TPS</t>
  </si>
  <si>
    <t>No. TPS R123339517</t>
  </si>
  <si>
    <t>No.TVQ 1012445578</t>
  </si>
  <si>
    <t>Sous total</t>
  </si>
  <si>
    <t>TVQ</t>
  </si>
  <si>
    <t>Grande trousse de niveau 1 (50 carnets, 50 collants, 50 cartes d'invitation)</t>
  </si>
  <si>
    <t>Selon la commande</t>
  </si>
  <si>
    <t>Carnets du plongeur (couleur, inclus niveaux 1 à 6)</t>
  </si>
  <si>
    <t>Autocollants (feuilles de 20, niveaux 1 à 6)</t>
  </si>
  <si>
    <t>Cartons d’invitation (niveaux 1 à 6)</t>
  </si>
  <si>
    <t>Feuilles de description des niveaux (niveaux 1 à 6)</t>
  </si>
  <si>
    <t>Posters (couleur, 16 X 20)</t>
  </si>
  <si>
    <t>Tablettes d’évaluation (couleur, 50 feuilles, niveaux 1 à 6)</t>
  </si>
  <si>
    <t>Petite trousse (10 carnets, autocollants, cartons d’invitation)</t>
  </si>
  <si>
    <t>Grosse trousse (50 carnets, autocollants, cartons d’invitation)</t>
  </si>
  <si>
    <t>Trousse promotion (4 posters, 100 invitations au programme)</t>
  </si>
  <si>
    <t>Encercler le niveau</t>
  </si>
  <si>
    <t>1    2    3    4    5    6</t>
  </si>
  <si>
    <t>2    2    3    4    5    6</t>
  </si>
  <si>
    <t>3    2    3    4    5    6</t>
  </si>
  <si>
    <t>Nombre de niveaux encerclés</t>
  </si>
  <si>
    <t>Quantité totale</t>
  </si>
  <si>
    <t>Quantité (par niveau)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</si>
</sst>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[$-F800]dddd\,\ mmmm\ dd\,\ yyyy"/>
    <numFmt numFmtId="165" formatCode="0.000%"/>
    <numFmt numFmtId="166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Liste"/>
    </font>
    <font>
      <sz val="12"/>
      <name val="Arial"/>
      <family val="2"/>
    </font>
    <font>
      <b/>
      <sz val="12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u/>
      <sz val="14"/>
      <name val="Calibri Light"/>
      <family val="2"/>
      <scheme val="major"/>
    </font>
    <font>
      <sz val="12"/>
      <name val="Calibri Light"/>
      <family val="2"/>
      <scheme val="major"/>
    </font>
    <font>
      <sz val="10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49998474074526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0" fontId="3" fillId="0" borderId="0" xfId="0" applyFont="1"/>
    <xf numFmtId="44" fontId="1" fillId="0" borderId="0" xfId="1"/>
    <xf numFmtId="0" fontId="4" fillId="0" borderId="0" xfId="0" applyFont="1"/>
    <xf numFmtId="0" fontId="0" fillId="0" borderId="0" xfId="0" applyProtection="1">
      <protection locked="0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indent="2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left" vertical="center"/>
    </xf>
    <xf numFmtId="0" fontId="9" fillId="0" borderId="7" xfId="0" applyFont="1" applyBorder="1" applyAlignment="1">
      <alignment horizontal="left" indent="2"/>
    </xf>
    <xf numFmtId="0" fontId="7" fillId="0" borderId="7" xfId="0" applyFont="1" applyBorder="1"/>
    <xf numFmtId="0" fontId="11" fillId="0" borderId="11" xfId="0" applyFont="1" applyBorder="1" applyAlignment="1">
      <alignment horizontal="left" vertical="center"/>
    </xf>
    <xf numFmtId="0" fontId="7" fillId="0" borderId="15" xfId="0" applyFont="1" applyBorder="1"/>
    <xf numFmtId="0" fontId="7" fillId="0" borderId="0" xfId="0" applyFont="1" applyProtection="1">
      <protection locked="0"/>
    </xf>
    <xf numFmtId="0" fontId="9" fillId="0" borderId="5" xfId="0" applyFont="1" applyBorder="1" applyAlignment="1">
      <alignment horizontal="center" vertical="center"/>
    </xf>
    <xf numFmtId="0" fontId="7" fillId="0" borderId="6" xfId="0" applyFont="1" applyBorder="1"/>
    <xf numFmtId="44" fontId="7" fillId="0" borderId="6" xfId="1" applyFont="1" applyBorder="1"/>
    <xf numFmtId="44" fontId="7" fillId="0" borderId="6" xfId="0" applyNumberFormat="1" applyFont="1" applyBorder="1"/>
    <xf numFmtId="44" fontId="7" fillId="0" borderId="18" xfId="1" applyFont="1" applyBorder="1"/>
    <xf numFmtId="44" fontId="7" fillId="0" borderId="18" xfId="0" applyNumberFormat="1" applyFont="1" applyBorder="1"/>
    <xf numFmtId="0" fontId="7" fillId="0" borderId="19" xfId="0" applyFont="1" applyBorder="1"/>
    <xf numFmtId="44" fontId="7" fillId="0" borderId="2" xfId="0" applyNumberFormat="1" applyFont="1" applyBorder="1"/>
    <xf numFmtId="0" fontId="10" fillId="0" borderId="0" xfId="0" applyFont="1" applyAlignment="1">
      <alignment horizontal="left" vertical="center"/>
    </xf>
    <xf numFmtId="0" fontId="7" fillId="0" borderId="20" xfId="0" applyFont="1" applyBorder="1"/>
    <xf numFmtId="166" fontId="7" fillId="0" borderId="21" xfId="2" applyNumberFormat="1" applyFont="1" applyBorder="1"/>
    <xf numFmtId="44" fontId="7" fillId="0" borderId="17" xfId="0" applyNumberFormat="1" applyFont="1" applyBorder="1"/>
    <xf numFmtId="165" fontId="7" fillId="0" borderId="21" xfId="1" applyNumberFormat="1" applyFont="1" applyBorder="1"/>
    <xf numFmtId="0" fontId="7" fillId="0" borderId="20" xfId="0" applyFont="1" applyBorder="1" applyAlignment="1">
      <alignment wrapText="1"/>
    </xf>
    <xf numFmtId="44" fontId="7" fillId="0" borderId="21" xfId="1" applyFont="1" applyBorder="1" applyAlignment="1">
      <alignment wrapText="1"/>
    </xf>
    <xf numFmtId="44" fontId="7" fillId="0" borderId="17" xfId="0" applyNumberFormat="1" applyFont="1" applyBorder="1" applyAlignment="1">
      <alignment wrapText="1"/>
    </xf>
    <xf numFmtId="0" fontId="7" fillId="0" borderId="11" xfId="0" applyFont="1" applyBorder="1"/>
    <xf numFmtId="44" fontId="7" fillId="0" borderId="15" xfId="0" applyNumberFormat="1" applyFont="1" applyBorder="1"/>
    <xf numFmtId="0" fontId="7" fillId="0" borderId="12" xfId="0" applyFont="1" applyBorder="1"/>
    <xf numFmtId="0" fontId="7" fillId="0" borderId="8" xfId="0" applyFont="1" applyBorder="1"/>
    <xf numFmtId="0" fontId="9" fillId="0" borderId="4" xfId="0" applyFont="1" applyBorder="1"/>
    <xf numFmtId="0" fontId="9" fillId="0" borderId="10" xfId="0" applyFont="1" applyBorder="1"/>
    <xf numFmtId="0" fontId="9" fillId="0" borderId="1" xfId="0" applyFont="1" applyBorder="1"/>
    <xf numFmtId="0" fontId="9" fillId="0" borderId="7" xfId="0" applyFont="1" applyBorder="1"/>
    <xf numFmtId="0" fontId="9" fillId="0" borderId="1" xfId="0" applyFont="1" applyBorder="1" applyProtection="1">
      <protection locked="0"/>
    </xf>
    <xf numFmtId="0" fontId="9" fillId="0" borderId="7" xfId="0" applyFont="1" applyBorder="1" applyProtection="1">
      <protection locked="0"/>
    </xf>
    <xf numFmtId="0" fontId="7" fillId="0" borderId="4" xfId="0" applyFont="1" applyBorder="1"/>
    <xf numFmtId="0" fontId="7" fillId="0" borderId="10" xfId="0" applyFont="1" applyBorder="1"/>
    <xf numFmtId="0" fontId="10" fillId="0" borderId="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7" fillId="0" borderId="24" xfId="0" applyFont="1" applyBorder="1"/>
    <xf numFmtId="0" fontId="7" fillId="0" borderId="24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7" fillId="0" borderId="26" xfId="0" applyFont="1" applyBorder="1"/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25" xfId="0" applyBorder="1"/>
    <xf numFmtId="0" fontId="0" fillId="3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25" xfId="0" applyFont="1" applyBorder="1"/>
    <xf numFmtId="0" fontId="9" fillId="0" borderId="12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" xfId="0" applyFont="1" applyFill="1" applyBorder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1</xdr:row>
      <xdr:rowOff>57150</xdr:rowOff>
    </xdr:from>
    <xdr:to>
      <xdr:col>8</xdr:col>
      <xdr:colOff>495300</xdr:colOff>
      <xdr:row>6</xdr:row>
      <xdr:rowOff>167640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58FFB61-58C9-4B41-B120-C3B4630D6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6950" y="285750"/>
          <a:ext cx="1257300" cy="1285875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304801</xdr:colOff>
      <xdr:row>0</xdr:row>
      <xdr:rowOff>47625</xdr:rowOff>
    </xdr:from>
    <xdr:to>
      <xdr:col>1</xdr:col>
      <xdr:colOff>396494</xdr:colOff>
      <xdr:row>6</xdr:row>
      <xdr:rowOff>59055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88B72925-BAC8-56B3-5FE7-12EA064D9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47625"/>
          <a:ext cx="1028953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29A99-8B4E-483F-86D9-34C5C0A9163F}">
  <dimension ref="A1:J31"/>
  <sheetViews>
    <sheetView tabSelected="1" showWhiteSpace="0" zoomScaleNormal="100" workbookViewId="0">
      <selection activeCell="L29" sqref="L29"/>
    </sheetView>
  </sheetViews>
  <sheetFormatPr baseColWidth="10" defaultRowHeight="15"/>
  <cols>
    <col min="1" max="1" width="13.7109375" customWidth="1"/>
    <col min="2" max="2" width="59.7109375" customWidth="1"/>
    <col min="3" max="4" width="17.140625" customWidth="1"/>
    <col min="5" max="8" width="12" customWidth="1"/>
    <col min="9" max="9" width="19.42578125" customWidth="1"/>
  </cols>
  <sheetData>
    <row r="1" spans="1:10" ht="18.75">
      <c r="A1" s="9"/>
      <c r="B1" s="77" t="s">
        <v>56</v>
      </c>
      <c r="C1" s="77"/>
      <c r="D1" s="77"/>
      <c r="E1" s="77"/>
      <c r="F1" s="77"/>
      <c r="G1" s="77"/>
      <c r="H1" s="77"/>
      <c r="I1" s="10"/>
    </row>
    <row r="2" spans="1:10" ht="18.75">
      <c r="A2" s="10"/>
      <c r="B2" s="77" t="s">
        <v>61</v>
      </c>
      <c r="C2" s="77"/>
      <c r="D2" s="77"/>
      <c r="E2" s="77"/>
      <c r="F2" s="77"/>
      <c r="G2" s="77"/>
      <c r="H2" s="77"/>
      <c r="I2" s="11"/>
    </row>
    <row r="3" spans="1:10" ht="27" customHeight="1">
      <c r="A3" s="10"/>
      <c r="B3" s="78" t="s">
        <v>57</v>
      </c>
      <c r="C3" s="78"/>
      <c r="D3" s="78"/>
      <c r="E3" s="78"/>
      <c r="F3" s="78"/>
      <c r="G3" s="78"/>
      <c r="H3" s="78"/>
      <c r="I3" s="9"/>
    </row>
    <row r="4" spans="1:10" ht="16.5" thickBot="1">
      <c r="A4" s="10"/>
      <c r="B4" s="10"/>
      <c r="C4" s="10"/>
      <c r="D4" s="10"/>
      <c r="E4" s="12"/>
      <c r="F4" s="12"/>
      <c r="G4" s="10"/>
      <c r="H4" s="10"/>
      <c r="I4" s="10"/>
    </row>
    <row r="5" spans="1:10">
      <c r="A5" s="10"/>
      <c r="B5" s="10"/>
      <c r="C5" s="10"/>
      <c r="D5" s="13" t="s">
        <v>58</v>
      </c>
      <c r="E5" s="56"/>
      <c r="F5" s="54"/>
      <c r="G5" s="55"/>
      <c r="H5" s="10"/>
    </row>
    <row r="6" spans="1:10" ht="16.5" thickBot="1">
      <c r="A6" s="10"/>
      <c r="B6" s="12"/>
      <c r="C6" s="12"/>
      <c r="D6" s="14" t="s">
        <v>59</v>
      </c>
      <c r="E6" s="57"/>
      <c r="F6" s="46"/>
      <c r="G6" s="47"/>
      <c r="H6" s="10"/>
    </row>
    <row r="7" spans="1:10" ht="16.5" thickBot="1">
      <c r="A7" s="10"/>
      <c r="B7" s="12"/>
      <c r="C7" s="12"/>
      <c r="D7" s="15"/>
      <c r="E7" s="15"/>
      <c r="F7" s="15"/>
      <c r="G7" s="16"/>
      <c r="H7" s="17"/>
      <c r="J7" s="8"/>
    </row>
    <row r="8" spans="1:10" ht="16.5" thickBot="1">
      <c r="A8" s="10"/>
      <c r="B8" s="18" t="s">
        <v>45</v>
      </c>
      <c r="C8" s="19"/>
      <c r="D8" s="15"/>
      <c r="E8" s="15"/>
      <c r="F8" s="74" t="s">
        <v>46</v>
      </c>
      <c r="G8" s="75"/>
      <c r="H8" s="76"/>
      <c r="J8" s="7"/>
    </row>
    <row r="9" spans="1:10" ht="15.75">
      <c r="A9" s="20" t="s">
        <v>47</v>
      </c>
      <c r="B9" s="21"/>
      <c r="C9" s="19"/>
      <c r="D9" s="20" t="s">
        <v>47</v>
      </c>
      <c r="E9" s="58"/>
      <c r="F9" s="48"/>
      <c r="G9" s="48"/>
      <c r="H9" s="49"/>
      <c r="J9" s="5"/>
    </row>
    <row r="10" spans="1:10" ht="15.75">
      <c r="A10" s="22" t="s">
        <v>48</v>
      </c>
      <c r="B10" s="23"/>
      <c r="C10" s="12"/>
      <c r="D10" s="22" t="s">
        <v>48</v>
      </c>
      <c r="E10" s="59"/>
      <c r="F10" s="50"/>
      <c r="G10" s="50"/>
      <c r="H10" s="51"/>
      <c r="J10" s="7"/>
    </row>
    <row r="11" spans="1:10" ht="15.75">
      <c r="A11" s="22" t="s">
        <v>49</v>
      </c>
      <c r="B11" s="24"/>
      <c r="C11" s="10"/>
      <c r="D11" s="22" t="s">
        <v>49</v>
      </c>
      <c r="E11" s="59"/>
      <c r="F11" s="52"/>
      <c r="G11" s="52"/>
      <c r="H11" s="53"/>
      <c r="J11" s="7"/>
    </row>
    <row r="12" spans="1:10" ht="15.75">
      <c r="A12" s="22" t="s">
        <v>50</v>
      </c>
      <c r="B12" s="24"/>
      <c r="C12" s="10"/>
      <c r="D12" s="22" t="s">
        <v>50</v>
      </c>
      <c r="E12" s="59"/>
      <c r="F12" s="52"/>
      <c r="G12" s="52"/>
      <c r="H12" s="53"/>
      <c r="J12" s="7"/>
    </row>
    <row r="13" spans="1:10" ht="15.75">
      <c r="A13" s="22" t="s">
        <v>51</v>
      </c>
      <c r="B13" s="24"/>
      <c r="C13" s="10"/>
      <c r="D13" s="22" t="s">
        <v>51</v>
      </c>
      <c r="E13" s="59"/>
      <c r="F13" s="52"/>
      <c r="G13" s="52"/>
      <c r="H13" s="53"/>
      <c r="J13" s="7"/>
    </row>
    <row r="14" spans="1:10" ht="16.5" thickBot="1">
      <c r="A14" s="25" t="s">
        <v>52</v>
      </c>
      <c r="B14" s="26"/>
      <c r="C14" s="10"/>
      <c r="D14" s="25" t="s">
        <v>52</v>
      </c>
      <c r="E14" s="60"/>
      <c r="F14" s="72"/>
      <c r="G14" s="72"/>
      <c r="H14" s="73"/>
      <c r="J14" s="7"/>
    </row>
    <row r="15" spans="1:10" ht="16.5" thickBot="1">
      <c r="A15" s="10"/>
      <c r="B15" s="12"/>
      <c r="C15" s="12"/>
      <c r="D15" s="12"/>
      <c r="E15" s="10"/>
      <c r="F15" s="10"/>
      <c r="G15" s="27"/>
      <c r="H15" s="27"/>
      <c r="I15" s="27"/>
      <c r="J15" s="6"/>
    </row>
    <row r="16" spans="1:10" ht="39.6" customHeight="1" thickBot="1">
      <c r="A16" s="10"/>
      <c r="B16" s="65" t="s">
        <v>0</v>
      </c>
      <c r="C16" s="66" t="s">
        <v>79</v>
      </c>
      <c r="D16" s="67" t="s">
        <v>83</v>
      </c>
      <c r="E16" s="63" t="s">
        <v>85</v>
      </c>
      <c r="F16" s="63" t="s">
        <v>84</v>
      </c>
      <c r="G16" s="28" t="s">
        <v>53</v>
      </c>
      <c r="H16" s="28" t="s">
        <v>54</v>
      </c>
      <c r="I16" s="10"/>
    </row>
    <row r="17" spans="1:9" ht="15.75" thickTop="1">
      <c r="A17" s="10"/>
      <c r="B17" s="68" t="s">
        <v>70</v>
      </c>
      <c r="C17" s="69"/>
      <c r="D17" s="69"/>
      <c r="E17" s="64"/>
      <c r="F17" s="29">
        <f>E17</f>
        <v>0</v>
      </c>
      <c r="G17" s="30">
        <f>'-'!B3</f>
        <v>3</v>
      </c>
      <c r="H17" s="31">
        <f>IF(B17="","",E17*G17)</f>
        <v>0</v>
      </c>
      <c r="I17" s="10"/>
    </row>
    <row r="18" spans="1:9">
      <c r="A18" s="10"/>
      <c r="B18" s="68" t="s">
        <v>71</v>
      </c>
      <c r="C18" s="70" t="s">
        <v>80</v>
      </c>
      <c r="D18" s="70"/>
      <c r="E18" s="24"/>
      <c r="F18" s="29">
        <f t="shared" ref="F18:F20" si="0">D18*E18</f>
        <v>0</v>
      </c>
      <c r="G18" s="30">
        <f>'-'!B11</f>
        <v>7</v>
      </c>
      <c r="H18" s="31">
        <f t="shared" ref="H18:H20" si="1">IF(B18="","",E18*G18)</f>
        <v>0</v>
      </c>
      <c r="I18" s="10"/>
    </row>
    <row r="19" spans="1:9">
      <c r="A19" s="10"/>
      <c r="B19" s="68" t="s">
        <v>72</v>
      </c>
      <c r="C19" s="70" t="s">
        <v>80</v>
      </c>
      <c r="D19" s="70"/>
      <c r="E19" s="24"/>
      <c r="F19" s="29">
        <f t="shared" si="0"/>
        <v>0</v>
      </c>
      <c r="G19" s="30">
        <f>'-'!B4</f>
        <v>1</v>
      </c>
      <c r="H19" s="31">
        <f t="shared" si="1"/>
        <v>0</v>
      </c>
      <c r="I19" s="10"/>
    </row>
    <row r="20" spans="1:9">
      <c r="A20" s="10"/>
      <c r="B20" s="68" t="s">
        <v>73</v>
      </c>
      <c r="C20" s="70" t="s">
        <v>80</v>
      </c>
      <c r="D20" s="70"/>
      <c r="E20" s="24"/>
      <c r="F20" s="29">
        <f t="shared" si="0"/>
        <v>0</v>
      </c>
      <c r="G20" s="30">
        <f>'-'!B17</f>
        <v>3.5</v>
      </c>
      <c r="H20" s="31">
        <f t="shared" si="1"/>
        <v>0</v>
      </c>
      <c r="I20" s="10"/>
    </row>
    <row r="21" spans="1:9">
      <c r="A21" s="10"/>
      <c r="B21" s="71" t="s">
        <v>13</v>
      </c>
      <c r="C21" s="70" t="s">
        <v>80</v>
      </c>
      <c r="D21" s="70"/>
      <c r="E21" s="24"/>
      <c r="F21" s="29">
        <f>D21*E21</f>
        <v>0</v>
      </c>
      <c r="G21" s="30">
        <f>IF(B21="","",LOOKUP(B21,'-'!A:A,'-'!B:B))</f>
        <v>45</v>
      </c>
      <c r="H21" s="31">
        <f t="shared" ref="H21:H26" si="2">IF(B21="","",E21*G21)</f>
        <v>0</v>
      </c>
      <c r="I21" s="10"/>
    </row>
    <row r="22" spans="1:9">
      <c r="A22" s="10"/>
      <c r="B22" s="68" t="s">
        <v>74</v>
      </c>
      <c r="C22" s="69"/>
      <c r="D22" s="69"/>
      <c r="E22" s="24"/>
      <c r="F22" s="29">
        <f>E22</f>
        <v>0</v>
      </c>
      <c r="G22" s="30">
        <f>'-'!B2</f>
        <v>0</v>
      </c>
      <c r="H22" s="31">
        <f t="shared" si="2"/>
        <v>0</v>
      </c>
      <c r="I22" s="10"/>
    </row>
    <row r="23" spans="1:9">
      <c r="A23" s="10"/>
      <c r="B23" s="68" t="s">
        <v>75</v>
      </c>
      <c r="C23" s="70" t="s">
        <v>80</v>
      </c>
      <c r="D23" s="70"/>
      <c r="E23" s="24"/>
      <c r="F23" s="29">
        <f>D23*E23</f>
        <v>0</v>
      </c>
      <c r="G23" s="30">
        <f>'-'!B40</f>
        <v>6</v>
      </c>
      <c r="H23" s="31">
        <f t="shared" si="2"/>
        <v>0</v>
      </c>
      <c r="I23" s="10"/>
    </row>
    <row r="24" spans="1:9">
      <c r="A24" s="10"/>
      <c r="B24" s="68" t="s">
        <v>76</v>
      </c>
      <c r="C24" s="70" t="s">
        <v>81</v>
      </c>
      <c r="D24" s="70"/>
      <c r="E24" s="24"/>
      <c r="F24" s="29">
        <f>D24*E24</f>
        <v>0</v>
      </c>
      <c r="G24" s="30">
        <f>'-'!B28</f>
        <v>25</v>
      </c>
      <c r="H24" s="31">
        <f t="shared" si="2"/>
        <v>0</v>
      </c>
      <c r="I24" s="10"/>
    </row>
    <row r="25" spans="1:9">
      <c r="A25" s="10"/>
      <c r="B25" s="68" t="s">
        <v>77</v>
      </c>
      <c r="C25" s="70" t="s">
        <v>82</v>
      </c>
      <c r="D25" s="70"/>
      <c r="E25" s="24"/>
      <c r="F25" s="29">
        <f t="shared" ref="F25" si="3">D25*E25</f>
        <v>0</v>
      </c>
      <c r="G25" s="30">
        <f>'-'!B22</f>
        <v>115</v>
      </c>
      <c r="H25" s="31">
        <f t="shared" si="2"/>
        <v>0</v>
      </c>
      <c r="I25" s="10"/>
    </row>
    <row r="26" spans="1:9" ht="15.75" thickBot="1">
      <c r="A26" s="10"/>
      <c r="B26" s="68" t="s">
        <v>78</v>
      </c>
      <c r="C26" s="69"/>
      <c r="D26" s="69"/>
      <c r="E26" s="47"/>
      <c r="F26" s="29">
        <f>E26</f>
        <v>0</v>
      </c>
      <c r="G26" s="32">
        <f>'-'!B46</f>
        <v>85</v>
      </c>
      <c r="H26" s="33">
        <f t="shared" si="2"/>
        <v>0</v>
      </c>
      <c r="I26" s="10"/>
    </row>
    <row r="27" spans="1:9" ht="15.75" thickBot="1">
      <c r="A27" s="10"/>
      <c r="B27" s="10"/>
      <c r="E27" s="10"/>
      <c r="F27" s="10"/>
      <c r="G27" s="34" t="s">
        <v>66</v>
      </c>
      <c r="H27" s="35">
        <f>SUM(H17:H26)</f>
        <v>0</v>
      </c>
      <c r="I27" s="10"/>
    </row>
    <row r="28" spans="1:9" ht="15.75" thickBot="1">
      <c r="A28" s="10"/>
      <c r="B28" s="10"/>
      <c r="C28" s="36"/>
      <c r="D28" s="36"/>
      <c r="E28" s="37" t="s">
        <v>63</v>
      </c>
      <c r="F28" s="61"/>
      <c r="G28" s="38">
        <v>0.05</v>
      </c>
      <c r="H28" s="39">
        <f>H27*0.05</f>
        <v>0</v>
      </c>
      <c r="I28" s="10" t="s">
        <v>64</v>
      </c>
    </row>
    <row r="29" spans="1:9" ht="15.75" thickBot="1">
      <c r="A29" s="10"/>
      <c r="B29" s="10"/>
      <c r="C29" s="10"/>
      <c r="D29" s="10"/>
      <c r="E29" s="37" t="s">
        <v>67</v>
      </c>
      <c r="F29" s="61"/>
      <c r="G29" s="40">
        <v>9.9750000000000005E-2</v>
      </c>
      <c r="H29" s="39">
        <f>H27*0.09975</f>
        <v>0</v>
      </c>
      <c r="I29" s="10" t="s">
        <v>65</v>
      </c>
    </row>
    <row r="30" spans="1:9" ht="30.75" thickBot="1">
      <c r="A30" s="10"/>
      <c r="B30" s="10"/>
      <c r="C30" s="36"/>
      <c r="D30" s="36"/>
      <c r="E30" s="41" t="s">
        <v>60</v>
      </c>
      <c r="F30" s="62"/>
      <c r="G30" s="42" t="s">
        <v>69</v>
      </c>
      <c r="H30" s="43" t="str">
        <f>G30</f>
        <v>Selon la commande</v>
      </c>
      <c r="I30" s="10"/>
    </row>
    <row r="31" spans="1:9" ht="15.75" thickBot="1">
      <c r="A31" s="10"/>
      <c r="B31" s="10"/>
      <c r="C31" s="10"/>
      <c r="D31" s="10"/>
      <c r="E31" s="10"/>
      <c r="F31" s="10"/>
      <c r="G31" s="44" t="s">
        <v>55</v>
      </c>
      <c r="H31" s="45">
        <f>SUM(H27:H30)</f>
        <v>0</v>
      </c>
      <c r="I31" s="10"/>
    </row>
  </sheetData>
  <dataConsolidate/>
  <mergeCells count="3">
    <mergeCell ref="B1:H1"/>
    <mergeCell ref="B2:H2"/>
    <mergeCell ref="B3:H3"/>
  </mergeCells>
  <phoneticPr fontId="12" type="noConversion"/>
  <pageMargins left="0.7" right="0.7" top="0.75" bottom="0.75" header="0.3" footer="0.3"/>
  <pageSetup scale="9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8728EA-4F4A-4FE7-BC99-B26E14F88B08}">
          <x14:formula1>
            <xm:f>'-'!$A$2:$A$46</xm:f>
          </x14:formula1>
          <xm:sqref>B29:D29 B21 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6"/>
  <sheetViews>
    <sheetView workbookViewId="0">
      <selection activeCell="G28" sqref="G28"/>
    </sheetView>
  </sheetViews>
  <sheetFormatPr baseColWidth="10" defaultRowHeight="15"/>
  <cols>
    <col min="1" max="1" width="60.85546875" customWidth="1"/>
  </cols>
  <sheetData>
    <row r="1" spans="1:2" ht="15.75">
      <c r="A1" s="1" t="s">
        <v>0</v>
      </c>
      <c r="B1" s="2" t="s">
        <v>1</v>
      </c>
    </row>
    <row r="2" spans="1:2">
      <c r="A2" s="3" t="s">
        <v>26</v>
      </c>
      <c r="B2" s="4">
        <v>0</v>
      </c>
    </row>
    <row r="3" spans="1:2">
      <c r="A3" s="3" t="s">
        <v>62</v>
      </c>
      <c r="B3" s="4">
        <v>3</v>
      </c>
    </row>
    <row r="4" spans="1:2">
      <c r="A4" s="3" t="s">
        <v>20</v>
      </c>
      <c r="B4" s="4">
        <v>1</v>
      </c>
    </row>
    <row r="5" spans="1:2">
      <c r="A5" s="3" t="s">
        <v>21</v>
      </c>
      <c r="B5" s="4">
        <v>1</v>
      </c>
    </row>
    <row r="6" spans="1:2">
      <c r="A6" s="3" t="s">
        <v>22</v>
      </c>
      <c r="B6" s="4">
        <v>1</v>
      </c>
    </row>
    <row r="7" spans="1:2">
      <c r="A7" s="3" t="s">
        <v>23</v>
      </c>
      <c r="B7" s="4">
        <v>1</v>
      </c>
    </row>
    <row r="8" spans="1:2">
      <c r="A8" s="3" t="s">
        <v>24</v>
      </c>
      <c r="B8" s="4">
        <v>1</v>
      </c>
    </row>
    <row r="9" spans="1:2">
      <c r="A9" s="3" t="s">
        <v>25</v>
      </c>
      <c r="B9" s="4">
        <v>1</v>
      </c>
    </row>
    <row r="10" spans="1:2">
      <c r="A10" s="3" t="s">
        <v>19</v>
      </c>
      <c r="B10" s="4">
        <v>0</v>
      </c>
    </row>
    <row r="11" spans="1:2">
      <c r="A11" s="3" t="s">
        <v>39</v>
      </c>
      <c r="B11" s="4">
        <v>7</v>
      </c>
    </row>
    <row r="12" spans="1:2">
      <c r="A12" s="3" t="s">
        <v>40</v>
      </c>
      <c r="B12" s="4">
        <v>7</v>
      </c>
    </row>
    <row r="13" spans="1:2">
      <c r="A13" s="3" t="s">
        <v>41</v>
      </c>
      <c r="B13" s="4">
        <v>7</v>
      </c>
    </row>
    <row r="14" spans="1:2">
      <c r="A14" s="3" t="s">
        <v>42</v>
      </c>
      <c r="B14" s="4">
        <v>7</v>
      </c>
    </row>
    <row r="15" spans="1:2">
      <c r="A15" s="3" t="s">
        <v>43</v>
      </c>
      <c r="B15" s="4">
        <v>7</v>
      </c>
    </row>
    <row r="16" spans="1:2">
      <c r="A16" s="3" t="s">
        <v>44</v>
      </c>
      <c r="B16" s="4">
        <v>7</v>
      </c>
    </row>
    <row r="17" spans="1:2">
      <c r="A17" s="3" t="s">
        <v>14</v>
      </c>
      <c r="B17" s="4">
        <v>3.5</v>
      </c>
    </row>
    <row r="18" spans="1:2">
      <c r="A18" s="3" t="s">
        <v>15</v>
      </c>
      <c r="B18" s="4">
        <v>3.5</v>
      </c>
    </row>
    <row r="19" spans="1:2">
      <c r="A19" s="3" t="s">
        <v>16</v>
      </c>
      <c r="B19" s="4">
        <v>3.5</v>
      </c>
    </row>
    <row r="20" spans="1:2">
      <c r="A20" s="3" t="s">
        <v>17</v>
      </c>
      <c r="B20" s="4">
        <v>3.5</v>
      </c>
    </row>
    <row r="21" spans="1:2">
      <c r="A21" s="3" t="s">
        <v>18</v>
      </c>
      <c r="B21" s="4">
        <v>3.5</v>
      </c>
    </row>
    <row r="22" spans="1:2">
      <c r="A22" s="3" t="s">
        <v>68</v>
      </c>
      <c r="B22" s="4">
        <v>115</v>
      </c>
    </row>
    <row r="23" spans="1:2">
      <c r="A23" s="3" t="s">
        <v>33</v>
      </c>
      <c r="B23" s="4">
        <v>115</v>
      </c>
    </row>
    <row r="24" spans="1:2">
      <c r="A24" s="3" t="s">
        <v>34</v>
      </c>
      <c r="B24" s="4">
        <v>115</v>
      </c>
    </row>
    <row r="25" spans="1:2">
      <c r="A25" s="3" t="s">
        <v>35</v>
      </c>
      <c r="B25" s="4">
        <v>115</v>
      </c>
    </row>
    <row r="26" spans="1:2">
      <c r="A26" s="3" t="s">
        <v>36</v>
      </c>
      <c r="B26" s="4">
        <v>115</v>
      </c>
    </row>
    <row r="27" spans="1:2">
      <c r="A27" s="3" t="s">
        <v>37</v>
      </c>
      <c r="B27" s="4">
        <v>115</v>
      </c>
    </row>
    <row r="28" spans="1:2">
      <c r="A28" s="3" t="s">
        <v>27</v>
      </c>
      <c r="B28" s="4">
        <v>25</v>
      </c>
    </row>
    <row r="29" spans="1:2">
      <c r="A29" s="3" t="s">
        <v>28</v>
      </c>
      <c r="B29" s="4">
        <v>25</v>
      </c>
    </row>
    <row r="30" spans="1:2">
      <c r="A30" s="3" t="s">
        <v>29</v>
      </c>
      <c r="B30" s="4">
        <v>25</v>
      </c>
    </row>
    <row r="31" spans="1:2">
      <c r="A31" s="3" t="s">
        <v>30</v>
      </c>
      <c r="B31" s="4">
        <v>25</v>
      </c>
    </row>
    <row r="32" spans="1:2">
      <c r="A32" s="3" t="s">
        <v>31</v>
      </c>
      <c r="B32" s="4">
        <v>25</v>
      </c>
    </row>
    <row r="33" spans="1:2">
      <c r="A33" s="3" t="s">
        <v>32</v>
      </c>
      <c r="B33" s="4">
        <v>25</v>
      </c>
    </row>
    <row r="34" spans="1:2">
      <c r="A34" s="3" t="s">
        <v>8</v>
      </c>
      <c r="B34" s="4">
        <v>45</v>
      </c>
    </row>
    <row r="35" spans="1:2">
      <c r="A35" s="3" t="s">
        <v>9</v>
      </c>
      <c r="B35" s="4">
        <v>45</v>
      </c>
    </row>
    <row r="36" spans="1:2">
      <c r="A36" s="3" t="s">
        <v>10</v>
      </c>
      <c r="B36" s="4">
        <v>45</v>
      </c>
    </row>
    <row r="37" spans="1:2">
      <c r="A37" s="3" t="s">
        <v>11</v>
      </c>
      <c r="B37" s="4">
        <v>45</v>
      </c>
    </row>
    <row r="38" spans="1:2">
      <c r="A38" s="3" t="s">
        <v>12</v>
      </c>
      <c r="B38" s="4">
        <v>45</v>
      </c>
    </row>
    <row r="39" spans="1:2">
      <c r="A39" s="3" t="s">
        <v>13</v>
      </c>
      <c r="B39" s="4">
        <v>45</v>
      </c>
    </row>
    <row r="40" spans="1:2">
      <c r="A40" s="3" t="s">
        <v>2</v>
      </c>
      <c r="B40" s="4">
        <v>6</v>
      </c>
    </row>
    <row r="41" spans="1:2">
      <c r="A41" s="3" t="s">
        <v>3</v>
      </c>
      <c r="B41" s="4">
        <v>6</v>
      </c>
    </row>
    <row r="42" spans="1:2">
      <c r="A42" s="3" t="s">
        <v>4</v>
      </c>
      <c r="B42" s="4">
        <v>6</v>
      </c>
    </row>
    <row r="43" spans="1:2">
      <c r="A43" s="3" t="s">
        <v>5</v>
      </c>
      <c r="B43" s="4">
        <v>6</v>
      </c>
    </row>
    <row r="44" spans="1:2">
      <c r="A44" s="3" t="s">
        <v>6</v>
      </c>
      <c r="B44" s="4">
        <v>6</v>
      </c>
    </row>
    <row r="45" spans="1:2">
      <c r="A45" s="3" t="s">
        <v>7</v>
      </c>
      <c r="B45" s="4">
        <v>6</v>
      </c>
    </row>
    <row r="46" spans="1:2">
      <c r="A46" s="3" t="s">
        <v>38</v>
      </c>
      <c r="B46" s="4">
        <v>85</v>
      </c>
    </row>
  </sheetData>
  <sortState xmlns:xlrd2="http://schemas.microsoft.com/office/spreadsheetml/2017/richdata2" ref="A2:B45">
    <sortCondition ref="A2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Bon de commande # 1</vt:lpstr>
      <vt:lpstr>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Yvanie Bouthillier</dc:creator>
  <cp:lastModifiedBy>Pascale Beaudry</cp:lastModifiedBy>
  <cp:lastPrinted>2017-12-21T14:58:23Z</cp:lastPrinted>
  <dcterms:created xsi:type="dcterms:W3CDTF">2016-12-02T15:57:08Z</dcterms:created>
  <dcterms:modified xsi:type="dcterms:W3CDTF">2024-03-14T17:51:36Z</dcterms:modified>
</cp:coreProperties>
</file>