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3-2024\PCDC - 29 au 31 mars 2024\"/>
    </mc:Choice>
  </mc:AlternateContent>
  <xr:revisionPtr revIDLastSave="0" documentId="8_{6518C04D-B55A-4618-9B8C-14A0803DCB2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83" i="1" l="1"/>
  <c r="L83" i="1"/>
  <c r="L82" i="1"/>
  <c r="O82" i="1" s="1"/>
  <c r="O81" i="1"/>
  <c r="L80" i="1"/>
  <c r="O80" i="1" s="1"/>
  <c r="L79" i="1"/>
  <c r="O79" i="1" s="1"/>
  <c r="O78" i="1"/>
  <c r="S78" i="1" s="1"/>
  <c r="L77" i="1"/>
  <c r="O77" i="1" s="1"/>
  <c r="O76" i="1"/>
  <c r="O75" i="1"/>
  <c r="L74" i="1"/>
  <c r="O74" i="1" s="1"/>
  <c r="L73" i="1"/>
  <c r="O73" i="1" s="1"/>
  <c r="O72" i="1"/>
  <c r="L71" i="1"/>
  <c r="O71" i="1" s="1"/>
  <c r="O70" i="1"/>
  <c r="O69" i="1"/>
  <c r="L69" i="1"/>
  <c r="O68" i="1"/>
  <c r="O67" i="1"/>
  <c r="L66" i="1"/>
  <c r="O66" i="1" s="1"/>
  <c r="L65" i="1"/>
  <c r="O65" i="1" s="1"/>
  <c r="O64" i="1"/>
  <c r="L63" i="1"/>
  <c r="O63" i="1" s="1"/>
  <c r="O62" i="1"/>
  <c r="L61" i="1"/>
  <c r="O61" i="1" s="1"/>
  <c r="S61" i="1" s="1"/>
  <c r="C62" i="1" s="1"/>
  <c r="S62" i="1" s="1"/>
  <c r="C63" i="1" s="1"/>
  <c r="O54" i="1"/>
  <c r="L54" i="1"/>
  <c r="L53" i="1"/>
  <c r="O53" i="1" s="1"/>
  <c r="O52" i="1"/>
  <c r="L51" i="1"/>
  <c r="O51" i="1" s="1"/>
  <c r="L50" i="1"/>
  <c r="O50" i="1" s="1"/>
  <c r="O49" i="1"/>
  <c r="L48" i="1"/>
  <c r="O48" i="1" s="1"/>
  <c r="L47" i="1"/>
  <c r="O47" i="1" s="1"/>
  <c r="O46" i="1"/>
  <c r="O45" i="1"/>
  <c r="L44" i="1"/>
  <c r="O44" i="1" s="1"/>
  <c r="L43" i="1"/>
  <c r="O43" i="1" s="1"/>
  <c r="O42" i="1"/>
  <c r="O41" i="1"/>
  <c r="L40" i="1"/>
  <c r="O40" i="1" s="1"/>
  <c r="O39" i="1"/>
  <c r="L38" i="1"/>
  <c r="O38" i="1" s="1"/>
  <c r="L37" i="1"/>
  <c r="O37" i="1" s="1"/>
  <c r="O36" i="1"/>
  <c r="L35" i="1"/>
  <c r="O35" i="1" s="1"/>
  <c r="S35" i="1" s="1"/>
  <c r="L34" i="1"/>
  <c r="O34" i="1" s="1"/>
  <c r="S34" i="1" s="1"/>
  <c r="C36" i="1" s="1"/>
  <c r="S36" i="1" s="1"/>
  <c r="L27" i="1"/>
  <c r="O27" i="1" s="1"/>
  <c r="L26" i="1"/>
  <c r="O26" i="1" s="1"/>
  <c r="O25" i="1"/>
  <c r="L24" i="1"/>
  <c r="O24" i="1" s="1"/>
  <c r="O23" i="1"/>
  <c r="L22" i="1"/>
  <c r="O22" i="1" s="1"/>
  <c r="O21" i="1"/>
  <c r="L20" i="1"/>
  <c r="O20" i="1" s="1"/>
  <c r="O19" i="1"/>
  <c r="L18" i="1"/>
  <c r="O18" i="1" s="1"/>
  <c r="L17" i="1"/>
  <c r="O17" i="1" s="1"/>
  <c r="L16" i="1"/>
  <c r="O16" i="1" s="1"/>
  <c r="O15" i="1"/>
  <c r="O14" i="1"/>
  <c r="L13" i="1"/>
  <c r="O13" i="1" s="1"/>
  <c r="O12" i="1"/>
  <c r="L11" i="1"/>
  <c r="O11" i="1" s="1"/>
  <c r="O10" i="1"/>
  <c r="L9" i="1"/>
  <c r="O9" i="1" s="1"/>
  <c r="L8" i="1"/>
  <c r="O8" i="1" s="1"/>
  <c r="O7" i="1"/>
  <c r="L6" i="1"/>
  <c r="O6" i="1" s="1"/>
  <c r="O5" i="1"/>
  <c r="L4" i="1"/>
  <c r="O4" i="1" s="1"/>
  <c r="S63" i="1" l="1"/>
  <c r="C64" i="1" s="1"/>
  <c r="S64" i="1" s="1"/>
  <c r="S6" i="1"/>
  <c r="S4" i="1" s="1"/>
  <c r="C5" i="1" s="1"/>
  <c r="S5" i="1" s="1"/>
  <c r="C7" i="1"/>
  <c r="S7" i="1" s="1"/>
  <c r="C37" i="1"/>
  <c r="S37" i="1" s="1"/>
  <c r="C38" i="1"/>
  <c r="S38" i="1" s="1"/>
  <c r="C65" i="1"/>
  <c r="S65" i="1" s="1"/>
  <c r="C67" i="1" s="1"/>
  <c r="S67" i="1" s="1"/>
  <c r="C68" i="1" s="1"/>
  <c r="S68" i="1" s="1"/>
  <c r="C69" i="1" s="1"/>
  <c r="S69" i="1" s="1"/>
  <c r="C70" i="1" s="1"/>
  <c r="S70" i="1" s="1"/>
  <c r="C71" i="1" s="1"/>
  <c r="S71" i="1" s="1"/>
  <c r="C72" i="1" s="1"/>
  <c r="S72" i="1" s="1"/>
  <c r="C66" i="1"/>
  <c r="S66" i="1" s="1"/>
  <c r="C74" i="1" l="1"/>
  <c r="S74" i="1" s="1"/>
  <c r="C73" i="1"/>
  <c r="S73" i="1" s="1"/>
  <c r="C39" i="1"/>
  <c r="S39" i="1" s="1"/>
  <c r="C8" i="1"/>
  <c r="S8" i="1" s="1"/>
  <c r="C9" i="1"/>
  <c r="S9" i="1" s="1"/>
  <c r="C10" i="1" l="1"/>
  <c r="S10" i="1" s="1"/>
  <c r="C13" i="1" s="1"/>
  <c r="C11" i="1"/>
  <c r="C41" i="1"/>
  <c r="S41" i="1" s="1"/>
  <c r="C40" i="1"/>
  <c r="S40" i="1" s="1"/>
  <c r="C42" i="1" s="1"/>
  <c r="S42" i="1" s="1"/>
  <c r="C75" i="1"/>
  <c r="S75" i="1" s="1"/>
  <c r="C43" i="1" l="1"/>
  <c r="S43" i="1" s="1"/>
  <c r="C44" i="1"/>
  <c r="S44" i="1" s="1"/>
  <c r="C45" i="1" s="1"/>
  <c r="S45" i="1" s="1"/>
  <c r="C46" i="1" s="1"/>
  <c r="S46" i="1" s="1"/>
  <c r="C47" i="1" s="1"/>
  <c r="S47" i="1" s="1"/>
  <c r="C48" i="1" s="1"/>
  <c r="S48" i="1" s="1"/>
  <c r="C49" i="1" s="1"/>
  <c r="S49" i="1" s="1"/>
  <c r="S11" i="1"/>
  <c r="C12" i="1" s="1"/>
  <c r="S12" i="1" s="1"/>
  <c r="S13" i="1"/>
  <c r="C14" i="1" s="1"/>
  <c r="S14" i="1" s="1"/>
  <c r="C15" i="1" s="1"/>
  <c r="S15" i="1" s="1"/>
  <c r="C77" i="1"/>
  <c r="S77" i="1" s="1"/>
  <c r="C80" i="1" s="1"/>
  <c r="S80" i="1" s="1"/>
  <c r="C76" i="1"/>
  <c r="S76" i="1" s="1"/>
  <c r="C79" i="1" s="1"/>
  <c r="S79" i="1" s="1"/>
  <c r="C81" i="1" s="1"/>
  <c r="S81" i="1" s="1"/>
  <c r="C83" i="1" l="1"/>
  <c r="S83" i="1" s="1"/>
  <c r="C82" i="1"/>
  <c r="S82" i="1" s="1"/>
  <c r="C18" i="1"/>
  <c r="S18" i="1" s="1"/>
  <c r="C16" i="1"/>
  <c r="C50" i="1"/>
  <c r="S50" i="1" s="1"/>
  <c r="C51" i="1"/>
  <c r="S51" i="1" s="1"/>
  <c r="C52" i="1" l="1"/>
  <c r="S52" i="1" s="1"/>
  <c r="C53" i="1" s="1"/>
  <c r="S53" i="1" s="1"/>
  <c r="C54" i="1" s="1"/>
  <c r="S54" i="1" s="1"/>
  <c r="C19" i="1"/>
  <c r="S19" i="1" s="1"/>
  <c r="C20" i="1" s="1"/>
  <c r="S20" i="1" s="1"/>
  <c r="C17" i="1"/>
  <c r="S17" i="1"/>
  <c r="S16" i="1" s="1"/>
  <c r="C21" i="1" l="1"/>
  <c r="S21" i="1" s="1"/>
  <c r="C22" i="1" s="1"/>
  <c r="S22" i="1" s="1"/>
  <c r="C23" i="1" s="1"/>
  <c r="S23" i="1" s="1"/>
  <c r="C24" i="1" s="1"/>
  <c r="S24" i="1" s="1"/>
  <c r="C25" i="1" s="1"/>
  <c r="S25" i="1" s="1"/>
  <c r="C26" i="1"/>
  <c r="S26" i="1" s="1"/>
  <c r="C27" i="1"/>
  <c r="S27" i="1" s="1"/>
</calcChain>
</file>

<file path=xl/sharedStrings.xml><?xml version="1.0" encoding="utf-8"?>
<sst xmlns="http://schemas.openxmlformats.org/spreadsheetml/2006/main" count="481" uniqueCount="84">
  <si>
    <t>Vendredi</t>
  </si>
  <si>
    <t>Code</t>
  </si>
  <si>
    <t>Date</t>
  </si>
  <si>
    <t>Time</t>
  </si>
  <si>
    <t>Sex</t>
  </si>
  <si>
    <t>Group</t>
  </si>
  <si>
    <t>Board</t>
  </si>
  <si>
    <t>Type</t>
  </si>
  <si>
    <t>Duration</t>
  </si>
  <si>
    <t>Rnds</t>
  </si>
  <si>
    <t>/</t>
  </si>
  <si>
    <t>Divers</t>
  </si>
  <si>
    <t>End</t>
  </si>
  <si>
    <t>sec/plongeon</t>
  </si>
  <si>
    <t>1-1A</t>
  </si>
  <si>
    <t>M</t>
  </si>
  <si>
    <t>D1</t>
  </si>
  <si>
    <t>-</t>
  </si>
  <si>
    <t>Platform</t>
  </si>
  <si>
    <t>Prelims</t>
  </si>
  <si>
    <t>h</t>
  </si>
  <si>
    <t>mins</t>
  </si>
  <si>
    <t>Short Practice</t>
  </si>
  <si>
    <t>1-1B</t>
  </si>
  <si>
    <t>D2</t>
  </si>
  <si>
    <t>Long Practice</t>
  </si>
  <si>
    <t>1 to 2 divers Tower</t>
  </si>
  <si>
    <t>1-2A</t>
  </si>
  <si>
    <t>A</t>
  </si>
  <si>
    <t>1m</t>
  </si>
  <si>
    <t>Finals</t>
  </si>
  <si>
    <t>1 to 2 divers spingboard</t>
  </si>
  <si>
    <t>1-2B</t>
  </si>
  <si>
    <t>F</t>
  </si>
  <si>
    <t>3m</t>
  </si>
  <si>
    <t>1-3A</t>
  </si>
  <si>
    <t>C1</t>
  </si>
  <si>
    <t>1-3B</t>
  </si>
  <si>
    <t>C2</t>
  </si>
  <si>
    <t>Lunch  Break/Open Practice</t>
  </si>
  <si>
    <t>Reserved Practice</t>
  </si>
  <si>
    <t>1-4A</t>
  </si>
  <si>
    <t>1-4B</t>
  </si>
  <si>
    <t>1-4C</t>
  </si>
  <si>
    <t>1-4D</t>
  </si>
  <si>
    <t>1-5A</t>
  </si>
  <si>
    <t>B</t>
  </si>
  <si>
    <t>1-5B</t>
  </si>
  <si>
    <t>1-6A</t>
  </si>
  <si>
    <t>Open</t>
  </si>
  <si>
    <t>1-6B</t>
  </si>
  <si>
    <t>SAMEDI</t>
  </si>
  <si>
    <t>2-1A</t>
  </si>
  <si>
    <t>2-1C</t>
  </si>
  <si>
    <t>Break</t>
  </si>
  <si>
    <t>2-1B</t>
  </si>
  <si>
    <t>2-1D</t>
  </si>
  <si>
    <t>2-2A</t>
  </si>
  <si>
    <t>2-2C</t>
  </si>
  <si>
    <t>2-2D</t>
  </si>
  <si>
    <t>2-2B</t>
  </si>
  <si>
    <t>Lunch  Break/coach's Workshop/Open Practice</t>
  </si>
  <si>
    <t>2-3A</t>
  </si>
  <si>
    <t>2-3B</t>
  </si>
  <si>
    <t>2-4A</t>
  </si>
  <si>
    <t>2-4B</t>
  </si>
  <si>
    <t>2-5A</t>
  </si>
  <si>
    <t>2-5B</t>
  </si>
  <si>
    <t>DIMANCHE</t>
  </si>
  <si>
    <t>3-1A</t>
  </si>
  <si>
    <t>3-1B</t>
  </si>
  <si>
    <t>3-2A</t>
  </si>
  <si>
    <t>3-2B</t>
  </si>
  <si>
    <t>3-3A</t>
  </si>
  <si>
    <t>3-3B</t>
  </si>
  <si>
    <t>3-4A</t>
  </si>
  <si>
    <t>3-4B</t>
  </si>
  <si>
    <t>3-5A</t>
  </si>
  <si>
    <t>3-5C</t>
  </si>
  <si>
    <t>3-5B</t>
  </si>
  <si>
    <t>3-5D</t>
  </si>
  <si>
    <t>3-6A</t>
  </si>
  <si>
    <t>3-6B</t>
  </si>
  <si>
    <t>Ouverture de l’entraînement à sec: 7h30
Pratique générale : 8h00 - 9h00
Réunion des entraîneurs et des officiels : 9h00 - 9h15
Pratique réservée : 9h15 - 9h35
Début des compétitions : 9h35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</si>
</sst>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trike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2" xfId="0" applyFont="1" applyBorder="1"/>
    <xf numFmtId="14" fontId="6" fillId="0" borderId="2" xfId="0" applyNumberFormat="1" applyFont="1" applyBorder="1"/>
    <xf numFmtId="20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/>
    <xf numFmtId="20" fontId="6" fillId="0" borderId="4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2" xfId="0" applyFont="1" applyFill="1" applyBorder="1"/>
    <xf numFmtId="14" fontId="6" fillId="2" borderId="2" xfId="0" applyNumberFormat="1" applyFont="1" applyFill="1" applyBorder="1"/>
    <xf numFmtId="1" fontId="6" fillId="2" borderId="6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3" borderId="2" xfId="0" applyFont="1" applyFill="1" applyBorder="1"/>
    <xf numFmtId="14" fontId="6" fillId="3" borderId="2" xfId="0" applyNumberFormat="1" applyFont="1" applyFill="1" applyBorder="1"/>
    <xf numFmtId="1" fontId="6" fillId="0" borderId="2" xfId="0" applyNumberFormat="1" applyFont="1" applyBorder="1"/>
    <xf numFmtId="0" fontId="8" fillId="4" borderId="2" xfId="0" applyFont="1" applyFill="1" applyBorder="1"/>
    <xf numFmtId="14" fontId="6" fillId="4" borderId="2" xfId="0" applyNumberFormat="1" applyFont="1" applyFill="1" applyBorder="1"/>
    <xf numFmtId="20" fontId="6" fillId="4" borderId="2" xfId="0" applyNumberFormat="1" applyFont="1" applyFill="1" applyBorder="1"/>
    <xf numFmtId="0" fontId="6" fillId="4" borderId="2" xfId="0" applyFont="1" applyFill="1" applyBorder="1"/>
    <xf numFmtId="0" fontId="6" fillId="4" borderId="7" xfId="0" applyFont="1" applyFill="1" applyBorder="1" applyAlignment="1">
      <alignment horizontal="right"/>
    </xf>
    <xf numFmtId="0" fontId="6" fillId="4" borderId="6" xfId="0" applyFont="1" applyFill="1" applyBorder="1"/>
    <xf numFmtId="0" fontId="6" fillId="4" borderId="8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6" fillId="4" borderId="6" xfId="0" applyNumberFormat="1" applyFont="1" applyFill="1" applyBorder="1"/>
    <xf numFmtId="20" fontId="6" fillId="4" borderId="6" xfId="0" applyNumberFormat="1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" fontId="6" fillId="5" borderId="6" xfId="0" applyNumberFormat="1" applyFont="1" applyFill="1" applyBorder="1"/>
    <xf numFmtId="0" fontId="6" fillId="0" borderId="0" xfId="0" applyFont="1"/>
    <xf numFmtId="14" fontId="6" fillId="0" borderId="0" xfId="0" applyNumberFormat="1" applyFont="1"/>
    <xf numFmtId="20" fontId="6" fillId="0" borderId="0" xfId="0" applyNumberFormat="1" applyFont="1"/>
    <xf numFmtId="0" fontId="6" fillId="0" borderId="0" xfId="0" applyFont="1" applyAlignment="1">
      <alignment horizontal="right"/>
    </xf>
    <xf numFmtId="20" fontId="6" fillId="0" borderId="5" xfId="0" applyNumberFormat="1" applyFont="1" applyBorder="1"/>
    <xf numFmtId="0" fontId="6" fillId="2" borderId="6" xfId="0" applyFont="1" applyFill="1" applyBorder="1"/>
    <xf numFmtId="0" fontId="9" fillId="0" borderId="2" xfId="0" applyFont="1" applyBorder="1"/>
    <xf numFmtId="14" fontId="9" fillId="0" borderId="2" xfId="0" applyNumberFormat="1" applyFont="1" applyBorder="1"/>
    <xf numFmtId="20" fontId="9" fillId="0" borderId="2" xfId="0" applyNumberFormat="1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0" fontId="9" fillId="0" borderId="5" xfId="0" applyNumberFormat="1" applyFont="1" applyBorder="1"/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/>
    <xf numFmtId="0" fontId="6" fillId="4" borderId="5" xfId="0" applyFont="1" applyFill="1" applyBorder="1"/>
    <xf numFmtId="0" fontId="6" fillId="4" borderId="4" xfId="0" applyFont="1" applyFill="1" applyBorder="1" applyAlignment="1">
      <alignment horizontal="center"/>
    </xf>
    <xf numFmtId="20" fontId="6" fillId="4" borderId="5" xfId="0" applyNumberFormat="1" applyFont="1" applyFill="1" applyBorder="1"/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6" borderId="2" xfId="0" applyFont="1" applyFill="1" applyBorder="1"/>
    <xf numFmtId="14" fontId="6" fillId="6" borderId="2" xfId="0" applyNumberFormat="1" applyFont="1" applyFill="1" applyBorder="1"/>
    <xf numFmtId="0" fontId="6" fillId="6" borderId="6" xfId="0" applyFont="1" applyFill="1" applyBorder="1"/>
    <xf numFmtId="20" fontId="6" fillId="4" borderId="8" xfId="0" applyNumberFormat="1" applyFont="1" applyFill="1" applyBorder="1"/>
    <xf numFmtId="0" fontId="9" fillId="7" borderId="2" xfId="0" applyFont="1" applyFill="1" applyBorder="1"/>
    <xf numFmtId="14" fontId="9" fillId="7" borderId="2" xfId="0" applyNumberFormat="1" applyFont="1" applyFill="1" applyBorder="1"/>
    <xf numFmtId="20" fontId="9" fillId="7" borderId="2" xfId="0" applyNumberFormat="1" applyFont="1" applyFill="1" applyBorder="1"/>
    <xf numFmtId="0" fontId="9" fillId="7" borderId="3" xfId="0" applyFont="1" applyFill="1" applyBorder="1" applyAlignment="1">
      <alignment horizontal="right"/>
    </xf>
    <xf numFmtId="0" fontId="9" fillId="7" borderId="4" xfId="0" applyFont="1" applyFill="1" applyBorder="1"/>
    <xf numFmtId="0" fontId="9" fillId="7" borderId="5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1" fontId="9" fillId="7" borderId="4" xfId="0" applyNumberFormat="1" applyFont="1" applyFill="1" applyBorder="1"/>
    <xf numFmtId="20" fontId="9" fillId="7" borderId="5" xfId="0" applyNumberFormat="1" applyFont="1" applyFill="1" applyBorder="1"/>
    <xf numFmtId="0" fontId="9" fillId="7" borderId="6" xfId="0" applyFont="1" applyFill="1" applyBorder="1"/>
    <xf numFmtId="0" fontId="9" fillId="7" borderId="3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4"/>
  <sheetViews>
    <sheetView tabSelected="1" workbookViewId="0">
      <selection activeCell="E31" sqref="E31"/>
    </sheetView>
  </sheetViews>
  <sheetFormatPr baseColWidth="10" defaultColWidth="14.42578125" defaultRowHeight="15" customHeight="1" x14ac:dyDescent="0.25"/>
  <cols>
    <col min="1" max="1" width="13" customWidth="1"/>
    <col min="2" max="2" width="47.140625" customWidth="1"/>
    <col min="3" max="3" width="9.140625" customWidth="1"/>
    <col min="4" max="4" width="4.140625" customWidth="1"/>
    <col min="5" max="5" width="9.140625" customWidth="1"/>
    <col min="6" max="6" width="1.7109375" customWidth="1"/>
    <col min="7" max="8" width="9.140625" customWidth="1"/>
    <col min="9" max="9" width="13.7109375" customWidth="1"/>
    <col min="10" max="10" width="9.140625" customWidth="1"/>
    <col min="11" max="11" width="3.28515625" customWidth="1"/>
    <col min="12" max="12" width="6.140625" customWidth="1"/>
    <col min="13" max="13" width="9.140625" customWidth="1"/>
    <col min="14" max="14" width="9.140625" hidden="1" customWidth="1"/>
    <col min="15" max="15" width="9.85546875" customWidth="1"/>
    <col min="16" max="16" width="5.28515625" customWidth="1"/>
    <col min="17" max="17" width="3" customWidth="1"/>
    <col min="18" max="18" width="6.5703125" customWidth="1"/>
    <col min="19" max="19" width="9.140625" customWidth="1"/>
    <col min="20" max="20" width="9.140625" hidden="1" customWidth="1"/>
    <col min="21" max="21" width="21.5703125" hidden="1" customWidth="1"/>
    <col min="22" max="26" width="9.140625" customWidth="1"/>
  </cols>
  <sheetData>
    <row r="1" spans="1:26" ht="78" customHeight="1" x14ac:dyDescent="0.25">
      <c r="A1" s="81" t="s">
        <v>0</v>
      </c>
      <c r="B1" s="82" t="s">
        <v>83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</row>
    <row r="3" spans="1:26" x14ac:dyDescent="0.25">
      <c r="A3" s="1" t="s">
        <v>1</v>
      </c>
      <c r="B3" s="1" t="s">
        <v>2</v>
      </c>
      <c r="C3" s="1" t="s">
        <v>3</v>
      </c>
      <c r="D3" s="1" t="s">
        <v>4</v>
      </c>
      <c r="E3" s="79" t="s">
        <v>5</v>
      </c>
      <c r="F3" s="80"/>
      <c r="G3" s="80"/>
      <c r="H3" s="1" t="s">
        <v>6</v>
      </c>
      <c r="I3" s="1" t="s">
        <v>7</v>
      </c>
      <c r="J3" s="79" t="s">
        <v>8</v>
      </c>
      <c r="K3" s="80"/>
      <c r="L3" s="80"/>
      <c r="M3" s="80"/>
      <c r="N3" s="1"/>
      <c r="O3" s="1"/>
      <c r="P3" s="1" t="s">
        <v>9</v>
      </c>
      <c r="Q3" s="1" t="s">
        <v>10</v>
      </c>
      <c r="R3" s="1" t="s">
        <v>11</v>
      </c>
      <c r="S3" s="1" t="s">
        <v>12</v>
      </c>
      <c r="T3" s="2" t="s">
        <v>13</v>
      </c>
      <c r="U3" s="2"/>
      <c r="V3" s="2"/>
      <c r="W3" s="2"/>
      <c r="X3" s="2"/>
      <c r="Y3" s="2"/>
      <c r="Z3" s="2"/>
    </row>
    <row r="4" spans="1:26" x14ac:dyDescent="0.25">
      <c r="A4" s="3" t="s">
        <v>14</v>
      </c>
      <c r="B4" s="4">
        <v>45380</v>
      </c>
      <c r="C4" s="5">
        <v>0.39930555555555558</v>
      </c>
      <c r="D4" s="3" t="s">
        <v>15</v>
      </c>
      <c r="E4" s="6" t="s">
        <v>16</v>
      </c>
      <c r="F4" s="7" t="s">
        <v>17</v>
      </c>
      <c r="G4" s="8" t="s">
        <v>5</v>
      </c>
      <c r="H4" s="3" t="s">
        <v>18</v>
      </c>
      <c r="I4" s="9" t="s">
        <v>19</v>
      </c>
      <c r="J4" s="6">
        <v>0</v>
      </c>
      <c r="K4" s="10" t="s">
        <v>20</v>
      </c>
      <c r="L4" s="11">
        <f>(P4*R4)*($T$6/60)</f>
        <v>13.333333333333332</v>
      </c>
      <c r="M4" s="8" t="s">
        <v>21</v>
      </c>
      <c r="N4" s="7">
        <v>0</v>
      </c>
      <c r="O4" s="12">
        <f t="shared" ref="O4:O27" si="0">TIME(J4,L4,N4)</f>
        <v>9.0277777777777769E-3</v>
      </c>
      <c r="P4" s="13">
        <v>5</v>
      </c>
      <c r="Q4" s="9" t="s">
        <v>10</v>
      </c>
      <c r="R4" s="14">
        <v>4</v>
      </c>
      <c r="S4" s="5">
        <f>S6</f>
        <v>0.42083333333333339</v>
      </c>
    </row>
    <row r="5" spans="1:26" ht="15" hidden="1" customHeight="1" x14ac:dyDescent="0.25">
      <c r="A5" s="15" t="s">
        <v>22</v>
      </c>
      <c r="B5" s="16"/>
      <c r="C5" s="5">
        <f>S4</f>
        <v>0.42083333333333339</v>
      </c>
      <c r="D5" s="3"/>
      <c r="E5" s="6"/>
      <c r="F5" s="7"/>
      <c r="G5" s="8"/>
      <c r="H5" s="3"/>
      <c r="I5" s="9"/>
      <c r="J5" s="6"/>
      <c r="K5" s="10"/>
      <c r="L5" s="17"/>
      <c r="M5" s="8"/>
      <c r="N5" s="7"/>
      <c r="O5" s="12">
        <f t="shared" si="0"/>
        <v>0</v>
      </c>
      <c r="P5" s="13"/>
      <c r="Q5" s="9"/>
      <c r="R5" s="14"/>
      <c r="S5" s="5">
        <f>C5+O5</f>
        <v>0.42083333333333339</v>
      </c>
    </row>
    <row r="6" spans="1:26" x14ac:dyDescent="0.25">
      <c r="A6" s="3" t="s">
        <v>23</v>
      </c>
      <c r="B6" s="4">
        <v>45380</v>
      </c>
      <c r="C6" s="5">
        <v>0.39930555555555558</v>
      </c>
      <c r="D6" s="3" t="s">
        <v>15</v>
      </c>
      <c r="E6" s="6" t="s">
        <v>24</v>
      </c>
      <c r="F6" s="7" t="s">
        <v>17</v>
      </c>
      <c r="G6" s="8" t="s">
        <v>5</v>
      </c>
      <c r="H6" s="3" t="s">
        <v>18</v>
      </c>
      <c r="I6" s="9" t="s">
        <v>19</v>
      </c>
      <c r="J6" s="6">
        <v>0</v>
      </c>
      <c r="K6" s="10" t="s">
        <v>20</v>
      </c>
      <c r="L6" s="11">
        <f>(P6*R6)*($T$6/60)</f>
        <v>18.666666666666664</v>
      </c>
      <c r="M6" s="8" t="s">
        <v>21</v>
      </c>
      <c r="N6" s="7"/>
      <c r="O6" s="12">
        <f t="shared" si="0"/>
        <v>1.2500000000000001E-2</v>
      </c>
      <c r="P6" s="13">
        <v>7</v>
      </c>
      <c r="Q6" s="9" t="s">
        <v>10</v>
      </c>
      <c r="R6" s="14">
        <v>4</v>
      </c>
      <c r="S6" s="5">
        <f>C4+O4+O6</f>
        <v>0.42083333333333339</v>
      </c>
      <c r="T6" s="18">
        <v>40</v>
      </c>
      <c r="U6" s="19"/>
    </row>
    <row r="7" spans="1:26" x14ac:dyDescent="0.25">
      <c r="A7" s="20" t="s">
        <v>25</v>
      </c>
      <c r="B7" s="21"/>
      <c r="C7" s="5">
        <f t="shared" ref="C7:C8" si="1">S6</f>
        <v>0.42083333333333339</v>
      </c>
      <c r="D7" s="3"/>
      <c r="E7" s="6"/>
      <c r="F7" s="7"/>
      <c r="G7" s="8"/>
      <c r="H7" s="3"/>
      <c r="I7" s="9"/>
      <c r="J7" s="6"/>
      <c r="K7" s="10"/>
      <c r="L7" s="20">
        <v>20</v>
      </c>
      <c r="M7" s="8"/>
      <c r="N7" s="7"/>
      <c r="O7" s="12">
        <f t="shared" si="0"/>
        <v>1.3888888888888888E-2</v>
      </c>
      <c r="P7" s="13"/>
      <c r="Q7" s="9"/>
      <c r="R7" s="14"/>
      <c r="S7" s="5">
        <f t="shared" ref="S7:S10" si="2">C7+O7</f>
        <v>0.43472222222222229</v>
      </c>
      <c r="T7" s="18">
        <v>90</v>
      </c>
      <c r="U7" s="18" t="s">
        <v>26</v>
      </c>
    </row>
    <row r="8" spans="1:26" x14ac:dyDescent="0.25">
      <c r="A8" s="3" t="s">
        <v>27</v>
      </c>
      <c r="B8" s="4">
        <v>45380</v>
      </c>
      <c r="C8" s="5">
        <f t="shared" si="1"/>
        <v>0.43472222222222229</v>
      </c>
      <c r="D8" s="3" t="s">
        <v>15</v>
      </c>
      <c r="E8" s="6" t="s">
        <v>28</v>
      </c>
      <c r="F8" s="7" t="s">
        <v>17</v>
      </c>
      <c r="G8" s="8" t="s">
        <v>5</v>
      </c>
      <c r="H8" s="3" t="s">
        <v>29</v>
      </c>
      <c r="I8" s="9" t="s">
        <v>30</v>
      </c>
      <c r="J8" s="6">
        <v>0</v>
      </c>
      <c r="K8" s="10" t="s">
        <v>20</v>
      </c>
      <c r="L8" s="22">
        <f t="shared" ref="L8:L9" si="3">(P8*R8)*($T$6/60)</f>
        <v>60</v>
      </c>
      <c r="M8" s="8" t="s">
        <v>21</v>
      </c>
      <c r="N8" s="7"/>
      <c r="O8" s="12">
        <f t="shared" si="0"/>
        <v>4.1666666666666664E-2</v>
      </c>
      <c r="P8" s="13">
        <v>10</v>
      </c>
      <c r="Q8" s="9" t="s">
        <v>10</v>
      </c>
      <c r="R8" s="14">
        <v>9</v>
      </c>
      <c r="S8" s="5">
        <f t="shared" si="2"/>
        <v>0.47638888888888897</v>
      </c>
      <c r="T8" s="18">
        <v>60</v>
      </c>
      <c r="U8" s="18" t="s">
        <v>31</v>
      </c>
    </row>
    <row r="9" spans="1:26" x14ac:dyDescent="0.25">
      <c r="A9" s="3" t="s">
        <v>32</v>
      </c>
      <c r="B9" s="4">
        <v>45380</v>
      </c>
      <c r="C9" s="5">
        <f>S7</f>
        <v>0.43472222222222229</v>
      </c>
      <c r="D9" s="3" t="s">
        <v>33</v>
      </c>
      <c r="E9" s="6" t="s">
        <v>28</v>
      </c>
      <c r="F9" s="7" t="s">
        <v>17</v>
      </c>
      <c r="G9" s="8" t="s">
        <v>5</v>
      </c>
      <c r="H9" s="3" t="s">
        <v>34</v>
      </c>
      <c r="I9" s="9" t="s">
        <v>30</v>
      </c>
      <c r="J9" s="6">
        <v>0</v>
      </c>
      <c r="K9" s="10" t="s">
        <v>20</v>
      </c>
      <c r="L9" s="11">
        <f t="shared" si="3"/>
        <v>100</v>
      </c>
      <c r="M9" s="8" t="s">
        <v>21</v>
      </c>
      <c r="N9" s="7"/>
      <c r="O9" s="12">
        <f t="shared" si="0"/>
        <v>6.9444444444444448E-2</v>
      </c>
      <c r="P9" s="13">
        <v>10</v>
      </c>
      <c r="Q9" s="9" t="s">
        <v>10</v>
      </c>
      <c r="R9" s="14">
        <v>15</v>
      </c>
      <c r="S9" s="5">
        <f t="shared" si="2"/>
        <v>0.50416666666666676</v>
      </c>
    </row>
    <row r="10" spans="1:26" x14ac:dyDescent="0.25">
      <c r="A10" s="20" t="s">
        <v>25</v>
      </c>
      <c r="B10" s="21"/>
      <c r="C10" s="5">
        <f>MAX(S8:S9)</f>
        <v>0.50416666666666676</v>
      </c>
      <c r="D10" s="3"/>
      <c r="E10" s="6"/>
      <c r="F10" s="7"/>
      <c r="G10" s="8"/>
      <c r="H10" s="3"/>
      <c r="I10" s="9"/>
      <c r="J10" s="6"/>
      <c r="K10" s="10"/>
      <c r="L10" s="20">
        <v>20</v>
      </c>
      <c r="M10" s="8"/>
      <c r="N10" s="7"/>
      <c r="O10" s="12">
        <f t="shared" si="0"/>
        <v>1.3888888888888888E-2</v>
      </c>
      <c r="P10" s="13"/>
      <c r="Q10" s="9"/>
      <c r="R10" s="14"/>
      <c r="S10" s="5">
        <f t="shared" si="2"/>
        <v>0.5180555555555556</v>
      </c>
    </row>
    <row r="11" spans="1:26" x14ac:dyDescent="0.25">
      <c r="A11" s="3" t="s">
        <v>35</v>
      </c>
      <c r="B11" s="4">
        <v>45380</v>
      </c>
      <c r="C11" s="5">
        <f t="shared" ref="C11:C12" si="4">S10</f>
        <v>0.5180555555555556</v>
      </c>
      <c r="D11" s="3" t="s">
        <v>15</v>
      </c>
      <c r="E11" s="6" t="s">
        <v>36</v>
      </c>
      <c r="F11" s="7" t="s">
        <v>17</v>
      </c>
      <c r="G11" s="8" t="s">
        <v>5</v>
      </c>
      <c r="H11" s="3" t="s">
        <v>18</v>
      </c>
      <c r="I11" s="9" t="s">
        <v>19</v>
      </c>
      <c r="J11" s="6">
        <v>0</v>
      </c>
      <c r="K11" s="10" t="s">
        <v>20</v>
      </c>
      <c r="L11" s="11">
        <f>(P11*R11)*($T$8/60)</f>
        <v>24</v>
      </c>
      <c r="M11" s="8" t="s">
        <v>21</v>
      </c>
      <c r="N11" s="7"/>
      <c r="O11" s="12">
        <f t="shared" si="0"/>
        <v>1.6666666666666666E-2</v>
      </c>
      <c r="P11" s="13">
        <v>8</v>
      </c>
      <c r="Q11" s="9" t="s">
        <v>10</v>
      </c>
      <c r="R11" s="14">
        <v>3</v>
      </c>
      <c r="S11" s="5">
        <f>C11+O11+O13</f>
        <v>0.54583333333333339</v>
      </c>
    </row>
    <row r="12" spans="1:26" hidden="1" x14ac:dyDescent="0.25">
      <c r="A12" s="15" t="s">
        <v>22</v>
      </c>
      <c r="B12" s="16"/>
      <c r="C12" s="5">
        <f t="shared" si="4"/>
        <v>0.54583333333333339</v>
      </c>
      <c r="D12" s="3"/>
      <c r="E12" s="6"/>
      <c r="F12" s="7"/>
      <c r="G12" s="8"/>
      <c r="H12" s="3"/>
      <c r="I12" s="9"/>
      <c r="J12" s="6"/>
      <c r="K12" s="10"/>
      <c r="L12" s="17"/>
      <c r="M12" s="8"/>
      <c r="N12" s="7"/>
      <c r="O12" s="12">
        <f t="shared" si="0"/>
        <v>0</v>
      </c>
      <c r="P12" s="13"/>
      <c r="Q12" s="9"/>
      <c r="R12" s="14"/>
      <c r="S12" s="5">
        <f>C12+O12</f>
        <v>0.54583333333333339</v>
      </c>
    </row>
    <row r="13" spans="1:26" x14ac:dyDescent="0.25">
      <c r="A13" s="3" t="s">
        <v>37</v>
      </c>
      <c r="B13" s="4">
        <v>45380</v>
      </c>
      <c r="C13" s="5">
        <f>S10</f>
        <v>0.5180555555555556</v>
      </c>
      <c r="D13" s="3" t="s">
        <v>15</v>
      </c>
      <c r="E13" s="6" t="s">
        <v>38</v>
      </c>
      <c r="F13" s="7" t="s">
        <v>17</v>
      </c>
      <c r="G13" s="8" t="s">
        <v>5</v>
      </c>
      <c r="H13" s="3" t="s">
        <v>18</v>
      </c>
      <c r="I13" s="9" t="s">
        <v>19</v>
      </c>
      <c r="J13" s="6">
        <v>0</v>
      </c>
      <c r="K13" s="10" t="s">
        <v>20</v>
      </c>
      <c r="L13" s="11">
        <f>(P13*R13)*($T$8/60)</f>
        <v>16</v>
      </c>
      <c r="M13" s="8" t="s">
        <v>21</v>
      </c>
      <c r="N13" s="7"/>
      <c r="O13" s="12">
        <f t="shared" si="0"/>
        <v>1.1111111111111112E-2</v>
      </c>
      <c r="P13" s="13">
        <v>8</v>
      </c>
      <c r="Q13" s="9" t="s">
        <v>10</v>
      </c>
      <c r="R13" s="14">
        <v>2</v>
      </c>
      <c r="S13" s="5">
        <f>C11+O11+O13</f>
        <v>0.54583333333333339</v>
      </c>
    </row>
    <row r="14" spans="1:26" x14ac:dyDescent="0.25">
      <c r="A14" s="23" t="s">
        <v>39</v>
      </c>
      <c r="B14" s="24"/>
      <c r="C14" s="25">
        <f t="shared" ref="C14:C16" si="5">S13</f>
        <v>0.54583333333333339</v>
      </c>
      <c r="D14" s="26"/>
      <c r="E14" s="27"/>
      <c r="F14" s="28"/>
      <c r="G14" s="29"/>
      <c r="H14" s="26"/>
      <c r="I14" s="30"/>
      <c r="J14" s="27"/>
      <c r="K14" s="31"/>
      <c r="L14" s="32">
        <v>30</v>
      </c>
      <c r="M14" s="29"/>
      <c r="N14" s="28"/>
      <c r="O14" s="33">
        <f t="shared" si="0"/>
        <v>2.0833333333333332E-2</v>
      </c>
      <c r="P14" s="34"/>
      <c r="Q14" s="30"/>
      <c r="R14" s="35"/>
      <c r="S14" s="25">
        <f t="shared" ref="S14:S15" si="6">C14+O14</f>
        <v>0.56666666666666676</v>
      </c>
    </row>
    <row r="15" spans="1:26" x14ac:dyDescent="0.25">
      <c r="A15" s="20" t="s">
        <v>40</v>
      </c>
      <c r="B15" s="21"/>
      <c r="C15" s="5">
        <f t="shared" si="5"/>
        <v>0.56666666666666676</v>
      </c>
      <c r="D15" s="3"/>
      <c r="E15" s="6"/>
      <c r="F15" s="7"/>
      <c r="G15" s="8"/>
      <c r="H15" s="3"/>
      <c r="I15" s="9"/>
      <c r="J15" s="6"/>
      <c r="K15" s="10"/>
      <c r="L15" s="20">
        <v>20</v>
      </c>
      <c r="M15" s="8"/>
      <c r="N15" s="7"/>
      <c r="O15" s="12">
        <f t="shared" si="0"/>
        <v>1.3888888888888888E-2</v>
      </c>
      <c r="P15" s="13"/>
      <c r="Q15" s="9"/>
      <c r="R15" s="14"/>
      <c r="S15" s="5">
        <f t="shared" si="6"/>
        <v>0.5805555555555556</v>
      </c>
    </row>
    <row r="16" spans="1:26" x14ac:dyDescent="0.25">
      <c r="A16" s="3" t="s">
        <v>41</v>
      </c>
      <c r="B16" s="4">
        <v>45380</v>
      </c>
      <c r="C16" s="5">
        <f t="shared" si="5"/>
        <v>0.5805555555555556</v>
      </c>
      <c r="D16" s="3" t="s">
        <v>33</v>
      </c>
      <c r="E16" s="6" t="s">
        <v>16</v>
      </c>
      <c r="F16" s="7" t="s">
        <v>17</v>
      </c>
      <c r="G16" s="8" t="s">
        <v>5</v>
      </c>
      <c r="H16" s="3" t="s">
        <v>29</v>
      </c>
      <c r="I16" s="9" t="s">
        <v>19</v>
      </c>
      <c r="J16" s="6">
        <v>0</v>
      </c>
      <c r="K16" s="10" t="s">
        <v>20</v>
      </c>
      <c r="L16" s="11">
        <f t="shared" ref="L16:L18" si="7">(P16*R16)*($T$6/60)</f>
        <v>3.333333333333333</v>
      </c>
      <c r="M16" s="8" t="s">
        <v>21</v>
      </c>
      <c r="N16" s="7"/>
      <c r="O16" s="12">
        <f t="shared" si="0"/>
        <v>2.0833333333333333E-3</v>
      </c>
      <c r="P16" s="13">
        <v>5</v>
      </c>
      <c r="Q16" s="9" t="s">
        <v>10</v>
      </c>
      <c r="R16" s="14">
        <v>1</v>
      </c>
      <c r="S16" s="5">
        <f>S17</f>
        <v>0.59513888888888888</v>
      </c>
    </row>
    <row r="17" spans="1:19" x14ac:dyDescent="0.25">
      <c r="A17" s="3" t="s">
        <v>42</v>
      </c>
      <c r="B17" s="4">
        <v>45380</v>
      </c>
      <c r="C17" s="5">
        <f>C16</f>
        <v>0.5805555555555556</v>
      </c>
      <c r="D17" s="3" t="s">
        <v>33</v>
      </c>
      <c r="E17" s="6" t="s">
        <v>24</v>
      </c>
      <c r="F17" s="7" t="s">
        <v>17</v>
      </c>
      <c r="G17" s="8" t="s">
        <v>5</v>
      </c>
      <c r="H17" s="3" t="s">
        <v>29</v>
      </c>
      <c r="I17" s="9" t="s">
        <v>19</v>
      </c>
      <c r="J17" s="6">
        <v>0</v>
      </c>
      <c r="K17" s="10" t="s">
        <v>20</v>
      </c>
      <c r="L17" s="11">
        <f t="shared" si="7"/>
        <v>18.666666666666664</v>
      </c>
      <c r="M17" s="8" t="s">
        <v>21</v>
      </c>
      <c r="N17" s="7"/>
      <c r="O17" s="12">
        <f t="shared" si="0"/>
        <v>1.2500000000000001E-2</v>
      </c>
      <c r="P17" s="13">
        <v>7</v>
      </c>
      <c r="Q17" s="9" t="s">
        <v>10</v>
      </c>
      <c r="R17" s="14">
        <v>4</v>
      </c>
      <c r="S17" s="5">
        <f>C16+O16+O17</f>
        <v>0.59513888888888888</v>
      </c>
    </row>
    <row r="18" spans="1:19" x14ac:dyDescent="0.25">
      <c r="A18" s="3" t="s">
        <v>43</v>
      </c>
      <c r="B18" s="4">
        <v>45380</v>
      </c>
      <c r="C18" s="5">
        <f>S15</f>
        <v>0.5805555555555556</v>
      </c>
      <c r="D18" s="3" t="s">
        <v>33</v>
      </c>
      <c r="E18" s="6" t="s">
        <v>36</v>
      </c>
      <c r="F18" s="7" t="s">
        <v>17</v>
      </c>
      <c r="G18" s="8" t="s">
        <v>5</v>
      </c>
      <c r="H18" s="3" t="s">
        <v>34</v>
      </c>
      <c r="I18" s="9" t="s">
        <v>19</v>
      </c>
      <c r="J18" s="6">
        <v>0</v>
      </c>
      <c r="K18" s="10" t="s">
        <v>20</v>
      </c>
      <c r="L18" s="11">
        <f t="shared" si="7"/>
        <v>37.333333333333329</v>
      </c>
      <c r="M18" s="8" t="s">
        <v>21</v>
      </c>
      <c r="N18" s="7"/>
      <c r="O18" s="12">
        <f t="shared" si="0"/>
        <v>2.5694444444444443E-2</v>
      </c>
      <c r="P18" s="13">
        <v>8</v>
      </c>
      <c r="Q18" s="9" t="s">
        <v>10</v>
      </c>
      <c r="R18" s="14">
        <v>7</v>
      </c>
      <c r="S18" s="5">
        <f t="shared" ref="S18:S27" si="8">C18+O18</f>
        <v>0.60625000000000007</v>
      </c>
    </row>
    <row r="19" spans="1:19" x14ac:dyDescent="0.25">
      <c r="A19" s="15" t="s">
        <v>22</v>
      </c>
      <c r="B19" s="16"/>
      <c r="C19" s="5">
        <f t="shared" ref="C19:C20" si="9">S18</f>
        <v>0.60625000000000007</v>
      </c>
      <c r="D19" s="3"/>
      <c r="E19" s="6"/>
      <c r="F19" s="7"/>
      <c r="G19" s="8"/>
      <c r="H19" s="3"/>
      <c r="I19" s="9"/>
      <c r="J19" s="6"/>
      <c r="K19" s="10"/>
      <c r="L19" s="17">
        <v>5</v>
      </c>
      <c r="M19" s="8"/>
      <c r="N19" s="7"/>
      <c r="O19" s="12">
        <f t="shared" si="0"/>
        <v>3.472222222222222E-3</v>
      </c>
      <c r="P19" s="13"/>
      <c r="Q19" s="9"/>
      <c r="R19" s="14"/>
      <c r="S19" s="5">
        <f t="shared" si="8"/>
        <v>0.60972222222222228</v>
      </c>
    </row>
    <row r="20" spans="1:19" x14ac:dyDescent="0.25">
      <c r="A20" s="3" t="s">
        <v>44</v>
      </c>
      <c r="B20" s="4">
        <v>45380</v>
      </c>
      <c r="C20" s="5">
        <f t="shared" si="9"/>
        <v>0.60972222222222228</v>
      </c>
      <c r="D20" s="3" t="s">
        <v>33</v>
      </c>
      <c r="E20" s="6" t="s">
        <v>38</v>
      </c>
      <c r="F20" s="7" t="s">
        <v>17</v>
      </c>
      <c r="G20" s="8" t="s">
        <v>5</v>
      </c>
      <c r="H20" s="3" t="s">
        <v>34</v>
      </c>
      <c r="I20" s="9" t="s">
        <v>19</v>
      </c>
      <c r="J20" s="6"/>
      <c r="K20" s="10" t="s">
        <v>20</v>
      </c>
      <c r="L20" s="11">
        <f>(P20*R20)*($T$8/60)</f>
        <v>24</v>
      </c>
      <c r="M20" s="8" t="s">
        <v>21</v>
      </c>
      <c r="N20" s="7"/>
      <c r="O20" s="12">
        <f t="shared" si="0"/>
        <v>1.6666666666666666E-2</v>
      </c>
      <c r="P20" s="13">
        <v>8</v>
      </c>
      <c r="Q20" s="9" t="s">
        <v>10</v>
      </c>
      <c r="R20" s="14">
        <v>3</v>
      </c>
      <c r="S20" s="5">
        <f t="shared" si="8"/>
        <v>0.62638888888888899</v>
      </c>
    </row>
    <row r="21" spans="1:19" x14ac:dyDescent="0.25">
      <c r="A21" s="20" t="s">
        <v>25</v>
      </c>
      <c r="B21" s="21"/>
      <c r="C21" s="5">
        <f>MAX(S18:S20)</f>
        <v>0.62638888888888899</v>
      </c>
      <c r="D21" s="3"/>
      <c r="E21" s="6"/>
      <c r="F21" s="7"/>
      <c r="G21" s="8"/>
      <c r="H21" s="3"/>
      <c r="I21" s="9"/>
      <c r="J21" s="6"/>
      <c r="K21" s="10"/>
      <c r="L21" s="36">
        <v>20</v>
      </c>
      <c r="M21" s="8"/>
      <c r="N21" s="7"/>
      <c r="O21" s="12">
        <f t="shared" si="0"/>
        <v>1.3888888888888888E-2</v>
      </c>
      <c r="P21" s="13"/>
      <c r="Q21" s="9"/>
      <c r="R21" s="14"/>
      <c r="S21" s="5">
        <f t="shared" si="8"/>
        <v>0.64027777777777783</v>
      </c>
    </row>
    <row r="22" spans="1:19" ht="15.75" customHeight="1" x14ac:dyDescent="0.25">
      <c r="A22" s="3" t="s">
        <v>45</v>
      </c>
      <c r="B22" s="4">
        <v>45380</v>
      </c>
      <c r="C22" s="5">
        <f t="shared" ref="C22:C26" si="10">S21</f>
        <v>0.64027777777777783</v>
      </c>
      <c r="D22" s="3" t="s">
        <v>33</v>
      </c>
      <c r="E22" s="6" t="s">
        <v>46</v>
      </c>
      <c r="F22" s="7" t="s">
        <v>17</v>
      </c>
      <c r="G22" s="8" t="s">
        <v>5</v>
      </c>
      <c r="H22" s="3" t="s">
        <v>18</v>
      </c>
      <c r="I22" s="9" t="s">
        <v>30</v>
      </c>
      <c r="J22" s="6">
        <v>0</v>
      </c>
      <c r="K22" s="10" t="s">
        <v>20</v>
      </c>
      <c r="L22" s="11">
        <f>(P22*R22)*($T$6/60)</f>
        <v>42</v>
      </c>
      <c r="M22" s="8" t="s">
        <v>21</v>
      </c>
      <c r="N22" s="7"/>
      <c r="O22" s="12">
        <f t="shared" si="0"/>
        <v>2.9166666666666667E-2</v>
      </c>
      <c r="P22" s="13">
        <v>7</v>
      </c>
      <c r="Q22" s="9" t="s">
        <v>10</v>
      </c>
      <c r="R22" s="14">
        <v>9</v>
      </c>
      <c r="S22" s="5">
        <f t="shared" si="8"/>
        <v>0.66944444444444451</v>
      </c>
    </row>
    <row r="23" spans="1:19" ht="15.75" customHeight="1" x14ac:dyDescent="0.25">
      <c r="A23" s="20" t="s">
        <v>25</v>
      </c>
      <c r="B23" s="21"/>
      <c r="C23" s="5">
        <f t="shared" si="10"/>
        <v>0.66944444444444451</v>
      </c>
      <c r="D23" s="3"/>
      <c r="E23" s="6"/>
      <c r="F23" s="7"/>
      <c r="G23" s="8"/>
      <c r="H23" s="3"/>
      <c r="I23" s="9"/>
      <c r="J23" s="6"/>
      <c r="K23" s="10"/>
      <c r="L23" s="36">
        <v>20</v>
      </c>
      <c r="M23" s="8"/>
      <c r="N23" s="7"/>
      <c r="O23" s="12">
        <f t="shared" si="0"/>
        <v>1.3888888888888888E-2</v>
      </c>
      <c r="P23" s="13"/>
      <c r="Q23" s="9"/>
      <c r="R23" s="14"/>
      <c r="S23" s="5">
        <f t="shared" si="8"/>
        <v>0.68333333333333335</v>
      </c>
    </row>
    <row r="24" spans="1:19" ht="15.75" customHeight="1" x14ac:dyDescent="0.25">
      <c r="A24" s="3" t="s">
        <v>47</v>
      </c>
      <c r="B24" s="4">
        <v>45380</v>
      </c>
      <c r="C24" s="5">
        <f t="shared" si="10"/>
        <v>0.68333333333333335</v>
      </c>
      <c r="D24" s="3" t="s">
        <v>15</v>
      </c>
      <c r="E24" s="6" t="s">
        <v>46</v>
      </c>
      <c r="F24" s="7" t="s">
        <v>17</v>
      </c>
      <c r="G24" s="8" t="s">
        <v>5</v>
      </c>
      <c r="H24" s="3" t="s">
        <v>18</v>
      </c>
      <c r="I24" s="9" t="s">
        <v>30</v>
      </c>
      <c r="J24" s="6"/>
      <c r="K24" s="10" t="s">
        <v>20</v>
      </c>
      <c r="L24" s="11">
        <f>(P24*R24)*($T$6/60)</f>
        <v>37.333333333333329</v>
      </c>
      <c r="M24" s="8" t="s">
        <v>21</v>
      </c>
      <c r="N24" s="7"/>
      <c r="O24" s="12">
        <f t="shared" si="0"/>
        <v>2.5694444444444443E-2</v>
      </c>
      <c r="P24" s="13">
        <v>8</v>
      </c>
      <c r="Q24" s="9" t="s">
        <v>10</v>
      </c>
      <c r="R24" s="14">
        <v>7</v>
      </c>
      <c r="S24" s="5">
        <f t="shared" si="8"/>
        <v>0.70902777777777781</v>
      </c>
    </row>
    <row r="25" spans="1:19" ht="15.75" customHeight="1" x14ac:dyDescent="0.25">
      <c r="A25" s="20" t="s">
        <v>25</v>
      </c>
      <c r="B25" s="21"/>
      <c r="C25" s="5">
        <f t="shared" si="10"/>
        <v>0.70902777777777781</v>
      </c>
      <c r="D25" s="3"/>
      <c r="E25" s="6"/>
      <c r="F25" s="7"/>
      <c r="G25" s="8"/>
      <c r="H25" s="3"/>
      <c r="I25" s="9"/>
      <c r="J25" s="6"/>
      <c r="K25" s="10"/>
      <c r="L25" s="20">
        <v>20</v>
      </c>
      <c r="M25" s="8"/>
      <c r="N25" s="7"/>
      <c r="O25" s="12">
        <f t="shared" si="0"/>
        <v>1.3888888888888888E-2</v>
      </c>
      <c r="P25" s="13"/>
      <c r="Q25" s="9"/>
      <c r="R25" s="14"/>
      <c r="S25" s="5">
        <f t="shared" si="8"/>
        <v>0.72291666666666665</v>
      </c>
    </row>
    <row r="26" spans="1:19" ht="15.75" customHeight="1" x14ac:dyDescent="0.25">
      <c r="A26" s="3" t="s">
        <v>48</v>
      </c>
      <c r="B26" s="4">
        <v>45380</v>
      </c>
      <c r="C26" s="5">
        <f t="shared" si="10"/>
        <v>0.72291666666666665</v>
      </c>
      <c r="D26" s="3" t="s">
        <v>15</v>
      </c>
      <c r="E26" s="76" t="s">
        <v>49</v>
      </c>
      <c r="F26" s="77"/>
      <c r="G26" s="78"/>
      <c r="H26" s="3" t="s">
        <v>29</v>
      </c>
      <c r="I26" s="9" t="s">
        <v>30</v>
      </c>
      <c r="J26" s="6">
        <v>0</v>
      </c>
      <c r="K26" s="10" t="s">
        <v>20</v>
      </c>
      <c r="L26" s="11">
        <f t="shared" ref="L26:L27" si="11">(P26*R26)*($T$6/60)</f>
        <v>28</v>
      </c>
      <c r="M26" s="8" t="s">
        <v>21</v>
      </c>
      <c r="N26" s="7"/>
      <c r="O26" s="12">
        <f t="shared" si="0"/>
        <v>1.9444444444444445E-2</v>
      </c>
      <c r="P26" s="13">
        <v>6</v>
      </c>
      <c r="Q26" s="9" t="s">
        <v>10</v>
      </c>
      <c r="R26" s="14">
        <v>7</v>
      </c>
      <c r="S26" s="5">
        <f t="shared" si="8"/>
        <v>0.74236111111111114</v>
      </c>
    </row>
    <row r="27" spans="1:19" ht="15.75" customHeight="1" x14ac:dyDescent="0.25">
      <c r="A27" s="3" t="s">
        <v>50</v>
      </c>
      <c r="B27" s="4">
        <v>45380</v>
      </c>
      <c r="C27" s="5">
        <f>S25</f>
        <v>0.72291666666666665</v>
      </c>
      <c r="D27" s="3" t="s">
        <v>33</v>
      </c>
      <c r="E27" s="76" t="s">
        <v>49</v>
      </c>
      <c r="F27" s="77"/>
      <c r="G27" s="78"/>
      <c r="H27" s="3" t="s">
        <v>34</v>
      </c>
      <c r="I27" s="9" t="s">
        <v>30</v>
      </c>
      <c r="J27" s="6">
        <v>0</v>
      </c>
      <c r="K27" s="10" t="s">
        <v>20</v>
      </c>
      <c r="L27" s="11">
        <f t="shared" si="11"/>
        <v>30</v>
      </c>
      <c r="M27" s="8" t="s">
        <v>21</v>
      </c>
      <c r="N27" s="7"/>
      <c r="O27" s="12">
        <f t="shared" si="0"/>
        <v>2.0833333333333332E-2</v>
      </c>
      <c r="P27" s="13">
        <v>5</v>
      </c>
      <c r="Q27" s="9" t="s">
        <v>10</v>
      </c>
      <c r="R27" s="14">
        <v>9</v>
      </c>
      <c r="S27" s="5">
        <f t="shared" si="8"/>
        <v>0.74375000000000002</v>
      </c>
    </row>
    <row r="28" spans="1:19" ht="15.75" customHeight="1" x14ac:dyDescent="0.25">
      <c r="A28" s="37"/>
      <c r="B28" s="38"/>
      <c r="C28" s="39"/>
      <c r="D28" s="37"/>
      <c r="E28" s="19"/>
      <c r="F28" s="19"/>
      <c r="G28" s="19"/>
      <c r="H28" s="37"/>
      <c r="I28" s="19"/>
      <c r="J28" s="40"/>
      <c r="K28" s="19"/>
      <c r="L28" s="37"/>
      <c r="M28" s="37"/>
      <c r="N28" s="37"/>
      <c r="O28" s="37"/>
      <c r="P28" s="19"/>
      <c r="Q28" s="19"/>
      <c r="R28" s="19"/>
    </row>
    <row r="29" spans="1:19" ht="15.75" customHeight="1" x14ac:dyDescent="0.25">
      <c r="A29" s="37"/>
      <c r="B29" s="38"/>
      <c r="C29" s="39"/>
      <c r="D29" s="37"/>
      <c r="E29" s="19"/>
      <c r="F29" s="19"/>
      <c r="G29" s="19"/>
      <c r="H29" s="37"/>
      <c r="I29" s="19"/>
      <c r="J29" s="40"/>
      <c r="K29" s="19"/>
      <c r="L29" s="37"/>
      <c r="M29" s="37"/>
      <c r="N29" s="37"/>
      <c r="O29" s="37"/>
      <c r="P29" s="19"/>
      <c r="Q29" s="19"/>
      <c r="R29" s="19"/>
    </row>
    <row r="30" spans="1:19" ht="15.75" customHeight="1" x14ac:dyDescent="0.25">
      <c r="A30" s="37"/>
      <c r="B30" s="38"/>
      <c r="C30" s="39"/>
      <c r="D30" s="37"/>
      <c r="E30" s="19"/>
      <c r="F30" s="19"/>
      <c r="G30" s="19"/>
      <c r="H30" s="37"/>
      <c r="I30" s="19"/>
      <c r="J30" s="40"/>
      <c r="K30" s="19"/>
      <c r="L30" s="37"/>
      <c r="M30" s="37"/>
      <c r="N30" s="37"/>
      <c r="O30" s="37"/>
      <c r="P30" s="19"/>
      <c r="Q30" s="19"/>
      <c r="R30" s="19"/>
    </row>
    <row r="31" spans="1:19" ht="79.5" customHeight="1" x14ac:dyDescent="0.25">
      <c r="A31" s="83" t="s">
        <v>51</v>
      </c>
      <c r="B31" s="82" t="s">
        <v>83</v>
      </c>
      <c r="C31" s="39"/>
      <c r="D31" s="37"/>
      <c r="E31" s="19"/>
      <c r="F31" s="19"/>
      <c r="G31" s="19"/>
      <c r="H31" s="37"/>
      <c r="I31" s="19"/>
      <c r="J31" s="40"/>
      <c r="K31" s="19"/>
      <c r="L31" s="37"/>
      <c r="M31" s="37"/>
      <c r="N31" s="37"/>
      <c r="O31" s="37"/>
      <c r="P31" s="19"/>
      <c r="Q31" s="19"/>
      <c r="R31" s="19"/>
    </row>
    <row r="32" spans="1:19" ht="15.75" customHeight="1" x14ac:dyDescent="0.25">
      <c r="E32" s="40"/>
      <c r="I32" s="19"/>
      <c r="J32" s="40"/>
      <c r="K32" s="19"/>
      <c r="P32" s="19"/>
      <c r="Q32" s="19"/>
      <c r="R32" s="19"/>
    </row>
    <row r="33" spans="1:26" ht="15.75" customHeight="1" x14ac:dyDescent="0.25">
      <c r="A33" s="1" t="s">
        <v>1</v>
      </c>
      <c r="B33" s="1" t="s">
        <v>2</v>
      </c>
      <c r="C33" s="1" t="s">
        <v>3</v>
      </c>
      <c r="D33" s="1" t="s">
        <v>4</v>
      </c>
      <c r="E33" s="79" t="s">
        <v>5</v>
      </c>
      <c r="F33" s="80"/>
      <c r="G33" s="80"/>
      <c r="H33" s="1" t="s">
        <v>6</v>
      </c>
      <c r="I33" s="1" t="s">
        <v>7</v>
      </c>
      <c r="J33" s="79" t="s">
        <v>8</v>
      </c>
      <c r="K33" s="80"/>
      <c r="L33" s="80"/>
      <c r="M33" s="80"/>
      <c r="N33" s="1"/>
      <c r="O33" s="1"/>
      <c r="P33" s="1" t="s">
        <v>9</v>
      </c>
      <c r="Q33" s="1" t="s">
        <v>10</v>
      </c>
      <c r="R33" s="1" t="s">
        <v>11</v>
      </c>
      <c r="S33" s="1" t="s">
        <v>12</v>
      </c>
      <c r="T33" s="2" t="s">
        <v>13</v>
      </c>
      <c r="U33" s="2"/>
      <c r="V33" s="2"/>
      <c r="W33" s="2"/>
      <c r="X33" s="2"/>
      <c r="Y33" s="2"/>
      <c r="Z33" s="2"/>
    </row>
    <row r="34" spans="1:26" ht="15.75" customHeight="1" x14ac:dyDescent="0.25">
      <c r="A34" s="3" t="s">
        <v>52</v>
      </c>
      <c r="B34" s="4">
        <v>45381</v>
      </c>
      <c r="C34" s="5">
        <v>0.39930555555555558</v>
      </c>
      <c r="D34" s="3" t="s">
        <v>15</v>
      </c>
      <c r="E34" s="6" t="s">
        <v>36</v>
      </c>
      <c r="F34" s="7" t="s">
        <v>17</v>
      </c>
      <c r="G34" s="8" t="s">
        <v>5</v>
      </c>
      <c r="H34" s="3" t="s">
        <v>29</v>
      </c>
      <c r="I34" s="9" t="s">
        <v>19</v>
      </c>
      <c r="J34" s="6">
        <v>0</v>
      </c>
      <c r="K34" s="10" t="s">
        <v>20</v>
      </c>
      <c r="L34" s="11">
        <f t="shared" ref="L34:L35" si="12">(P34*R34)*($T$34/60)</f>
        <v>21.333333333333332</v>
      </c>
      <c r="M34" s="8" t="s">
        <v>21</v>
      </c>
      <c r="N34" s="8"/>
      <c r="O34" s="41">
        <f t="shared" ref="O34:O54" si="13">TIME(J34,L34,N34)</f>
        <v>1.4583333333333334E-2</v>
      </c>
      <c r="P34" s="9">
        <v>8</v>
      </c>
      <c r="Q34" s="9" t="s">
        <v>10</v>
      </c>
      <c r="R34" s="9">
        <v>4</v>
      </c>
      <c r="S34" s="5">
        <f t="shared" ref="S34:S54" si="14">C34+O34</f>
        <v>0.41388888888888892</v>
      </c>
      <c r="T34" s="18">
        <v>40</v>
      </c>
    </row>
    <row r="35" spans="1:26" ht="15.75" customHeight="1" x14ac:dyDescent="0.25">
      <c r="A35" s="3" t="s">
        <v>53</v>
      </c>
      <c r="B35" s="4">
        <v>45381</v>
      </c>
      <c r="C35" s="5">
        <v>0.39930555555555558</v>
      </c>
      <c r="D35" s="3" t="s">
        <v>15</v>
      </c>
      <c r="E35" s="6" t="s">
        <v>16</v>
      </c>
      <c r="F35" s="7" t="s">
        <v>17</v>
      </c>
      <c r="G35" s="8" t="s">
        <v>5</v>
      </c>
      <c r="H35" s="3" t="s">
        <v>34</v>
      </c>
      <c r="I35" s="9" t="s">
        <v>19</v>
      </c>
      <c r="J35" s="6">
        <v>0</v>
      </c>
      <c r="K35" s="10" t="s">
        <v>20</v>
      </c>
      <c r="L35" s="11">
        <f t="shared" si="12"/>
        <v>13.333333333333332</v>
      </c>
      <c r="M35" s="8" t="s">
        <v>21</v>
      </c>
      <c r="N35" s="8"/>
      <c r="O35" s="41">
        <f t="shared" si="13"/>
        <v>9.0277777777777769E-3</v>
      </c>
      <c r="P35" s="9">
        <v>5</v>
      </c>
      <c r="Q35" s="9" t="s">
        <v>10</v>
      </c>
      <c r="R35" s="9">
        <v>4</v>
      </c>
      <c r="S35" s="5">
        <f t="shared" si="14"/>
        <v>0.40833333333333338</v>
      </c>
    </row>
    <row r="36" spans="1:26" ht="15.75" customHeight="1" x14ac:dyDescent="0.25">
      <c r="A36" s="15" t="s">
        <v>54</v>
      </c>
      <c r="B36" s="16"/>
      <c r="C36" s="5">
        <f>MAX(S34:S35)</f>
        <v>0.41388888888888892</v>
      </c>
      <c r="D36" s="3"/>
      <c r="E36" s="6"/>
      <c r="F36" s="7"/>
      <c r="G36" s="8"/>
      <c r="H36" s="3"/>
      <c r="I36" s="9"/>
      <c r="J36" s="6"/>
      <c r="K36" s="10"/>
      <c r="L36" s="42">
        <v>5</v>
      </c>
      <c r="M36" s="8"/>
      <c r="N36" s="7"/>
      <c r="O36" s="41">
        <f t="shared" si="13"/>
        <v>3.472222222222222E-3</v>
      </c>
      <c r="P36" s="13"/>
      <c r="Q36" s="9"/>
      <c r="R36" s="14"/>
      <c r="S36" s="5">
        <f t="shared" si="14"/>
        <v>0.41736111111111113</v>
      </c>
    </row>
    <row r="37" spans="1:26" ht="15.75" customHeight="1" x14ac:dyDescent="0.25">
      <c r="A37" s="3" t="s">
        <v>55</v>
      </c>
      <c r="B37" s="4">
        <v>45381</v>
      </c>
      <c r="C37" s="5">
        <f>S36</f>
        <v>0.41736111111111113</v>
      </c>
      <c r="D37" s="3" t="s">
        <v>15</v>
      </c>
      <c r="E37" s="6" t="s">
        <v>38</v>
      </c>
      <c r="F37" s="7" t="s">
        <v>17</v>
      </c>
      <c r="G37" s="8" t="s">
        <v>5</v>
      </c>
      <c r="H37" s="3" t="s">
        <v>29</v>
      </c>
      <c r="I37" s="9" t="s">
        <v>19</v>
      </c>
      <c r="J37" s="6">
        <v>0</v>
      </c>
      <c r="K37" s="10" t="s">
        <v>20</v>
      </c>
      <c r="L37" s="11">
        <f t="shared" ref="L37:L38" si="15">(P37*R37)*($T$34/60)</f>
        <v>10.666666666666666</v>
      </c>
      <c r="M37" s="8" t="s">
        <v>21</v>
      </c>
      <c r="N37" s="8"/>
      <c r="O37" s="41">
        <f t="shared" si="13"/>
        <v>6.9444444444444441E-3</v>
      </c>
      <c r="P37" s="9">
        <v>8</v>
      </c>
      <c r="Q37" s="9" t="s">
        <v>10</v>
      </c>
      <c r="R37" s="9">
        <v>2</v>
      </c>
      <c r="S37" s="5">
        <f t="shared" si="14"/>
        <v>0.42430555555555555</v>
      </c>
    </row>
    <row r="38" spans="1:26" ht="15.75" customHeight="1" x14ac:dyDescent="0.25">
      <c r="A38" s="3" t="s">
        <v>56</v>
      </c>
      <c r="B38" s="4">
        <v>45381</v>
      </c>
      <c r="C38" s="5">
        <f>S36</f>
        <v>0.41736111111111113</v>
      </c>
      <c r="D38" s="3" t="s">
        <v>15</v>
      </c>
      <c r="E38" s="6" t="s">
        <v>24</v>
      </c>
      <c r="F38" s="7" t="s">
        <v>17</v>
      </c>
      <c r="G38" s="8" t="s">
        <v>5</v>
      </c>
      <c r="H38" s="3" t="s">
        <v>34</v>
      </c>
      <c r="I38" s="9" t="s">
        <v>19</v>
      </c>
      <c r="J38" s="6">
        <v>0</v>
      </c>
      <c r="K38" s="10" t="s">
        <v>20</v>
      </c>
      <c r="L38" s="11">
        <f t="shared" si="15"/>
        <v>23.333333333333332</v>
      </c>
      <c r="M38" s="8" t="s">
        <v>21</v>
      </c>
      <c r="N38" s="8"/>
      <c r="O38" s="41">
        <f t="shared" si="13"/>
        <v>1.5972222222222221E-2</v>
      </c>
      <c r="P38" s="9">
        <v>7</v>
      </c>
      <c r="Q38" s="9" t="s">
        <v>10</v>
      </c>
      <c r="R38" s="9">
        <v>5</v>
      </c>
      <c r="S38" s="5">
        <f t="shared" si="14"/>
        <v>0.43333333333333335</v>
      </c>
    </row>
    <row r="39" spans="1:26" ht="15.75" customHeight="1" x14ac:dyDescent="0.25">
      <c r="A39" s="20" t="s">
        <v>25</v>
      </c>
      <c r="B39" s="21"/>
      <c r="C39" s="5">
        <f>MAX(S37:S38)</f>
        <v>0.43333333333333335</v>
      </c>
      <c r="D39" s="3"/>
      <c r="E39" s="6"/>
      <c r="F39" s="7"/>
      <c r="G39" s="8"/>
      <c r="H39" s="3"/>
      <c r="I39" s="9"/>
      <c r="J39" s="6"/>
      <c r="K39" s="10"/>
      <c r="L39" s="20">
        <v>20</v>
      </c>
      <c r="M39" s="8"/>
      <c r="N39" s="7"/>
      <c r="O39" s="41">
        <f t="shared" si="13"/>
        <v>1.3888888888888888E-2</v>
      </c>
      <c r="P39" s="13"/>
      <c r="Q39" s="9"/>
      <c r="R39" s="14"/>
      <c r="S39" s="5">
        <f t="shared" si="14"/>
        <v>0.44722222222222224</v>
      </c>
    </row>
    <row r="40" spans="1:26" ht="15.75" customHeight="1" x14ac:dyDescent="0.25">
      <c r="A40" s="3" t="s">
        <v>57</v>
      </c>
      <c r="B40" s="4">
        <v>45381</v>
      </c>
      <c r="C40" s="5">
        <f>S39</f>
        <v>0.44722222222222224</v>
      </c>
      <c r="D40" s="3" t="s">
        <v>33</v>
      </c>
      <c r="E40" s="6" t="s">
        <v>36</v>
      </c>
      <c r="F40" s="7" t="s">
        <v>17</v>
      </c>
      <c r="G40" s="8" t="s">
        <v>5</v>
      </c>
      <c r="H40" s="3" t="s">
        <v>29</v>
      </c>
      <c r="I40" s="9" t="s">
        <v>19</v>
      </c>
      <c r="J40" s="6">
        <v>0</v>
      </c>
      <c r="K40" s="10" t="s">
        <v>20</v>
      </c>
      <c r="L40" s="11">
        <f>(P40*R40)*($T$34/60)</f>
        <v>37.333333333333329</v>
      </c>
      <c r="M40" s="8" t="s">
        <v>21</v>
      </c>
      <c r="N40" s="8"/>
      <c r="O40" s="41">
        <f t="shared" si="13"/>
        <v>2.5694444444444443E-2</v>
      </c>
      <c r="P40" s="9">
        <v>8</v>
      </c>
      <c r="Q40" s="9" t="s">
        <v>10</v>
      </c>
      <c r="R40" s="9">
        <v>7</v>
      </c>
      <c r="S40" s="5">
        <f t="shared" si="14"/>
        <v>0.47291666666666671</v>
      </c>
    </row>
    <row r="41" spans="1:26" ht="15.75" customHeight="1" x14ac:dyDescent="0.25">
      <c r="A41" s="3" t="s">
        <v>58</v>
      </c>
      <c r="B41" s="4">
        <v>45381</v>
      </c>
      <c r="C41" s="5">
        <f>S39</f>
        <v>0.44722222222222224</v>
      </c>
      <c r="D41" s="3" t="s">
        <v>33</v>
      </c>
      <c r="E41" s="6" t="s">
        <v>16</v>
      </c>
      <c r="F41" s="7" t="s">
        <v>17</v>
      </c>
      <c r="G41" s="8" t="s">
        <v>5</v>
      </c>
      <c r="H41" s="3" t="s">
        <v>34</v>
      </c>
      <c r="I41" s="9" t="s">
        <v>19</v>
      </c>
      <c r="J41" s="6">
        <v>0</v>
      </c>
      <c r="K41" s="10" t="s">
        <v>20</v>
      </c>
      <c r="L41" s="7">
        <v>6</v>
      </c>
      <c r="M41" s="8" t="s">
        <v>21</v>
      </c>
      <c r="N41" s="8"/>
      <c r="O41" s="41">
        <f t="shared" si="13"/>
        <v>4.1666666666666666E-3</v>
      </c>
      <c r="P41" s="9">
        <v>5</v>
      </c>
      <c r="Q41" s="9" t="s">
        <v>10</v>
      </c>
      <c r="R41" s="9">
        <v>1</v>
      </c>
      <c r="S41" s="5">
        <f t="shared" si="14"/>
        <v>0.4513888888888889</v>
      </c>
    </row>
    <row r="42" spans="1:26" ht="15.75" customHeight="1" x14ac:dyDescent="0.25">
      <c r="A42" s="15" t="s">
        <v>54</v>
      </c>
      <c r="B42" s="16"/>
      <c r="C42" s="5">
        <f>S40+L42</f>
        <v>5.4729166666666664</v>
      </c>
      <c r="D42" s="3"/>
      <c r="E42" s="6"/>
      <c r="F42" s="7"/>
      <c r="G42" s="8"/>
      <c r="H42" s="3"/>
      <c r="I42" s="9"/>
      <c r="J42" s="6"/>
      <c r="K42" s="10"/>
      <c r="L42" s="42">
        <v>5</v>
      </c>
      <c r="M42" s="8"/>
      <c r="N42" s="7"/>
      <c r="O42" s="41">
        <f t="shared" si="13"/>
        <v>3.472222222222222E-3</v>
      </c>
      <c r="P42" s="13"/>
      <c r="Q42" s="9"/>
      <c r="R42" s="14"/>
      <c r="S42" s="5">
        <f t="shared" si="14"/>
        <v>5.4763888888888888</v>
      </c>
    </row>
    <row r="43" spans="1:26" ht="15.75" customHeight="1" x14ac:dyDescent="0.25">
      <c r="A43" s="43" t="s">
        <v>59</v>
      </c>
      <c r="B43" s="44">
        <v>45381</v>
      </c>
      <c r="C43" s="45">
        <f>S42</f>
        <v>5.4763888888888888</v>
      </c>
      <c r="D43" s="43" t="s">
        <v>33</v>
      </c>
      <c r="E43" s="46" t="s">
        <v>24</v>
      </c>
      <c r="F43" s="47" t="s">
        <v>17</v>
      </c>
      <c r="G43" s="48" t="s">
        <v>5</v>
      </c>
      <c r="H43" s="43" t="s">
        <v>34</v>
      </c>
      <c r="I43" s="49" t="s">
        <v>19</v>
      </c>
      <c r="J43" s="46">
        <v>0</v>
      </c>
      <c r="K43" s="50" t="s">
        <v>20</v>
      </c>
      <c r="L43" s="47">
        <f>(P43*R43)*($T$8/60)</f>
        <v>0</v>
      </c>
      <c r="M43" s="48" t="s">
        <v>21</v>
      </c>
      <c r="N43" s="48"/>
      <c r="O43" s="51">
        <f t="shared" si="13"/>
        <v>0</v>
      </c>
      <c r="P43" s="49">
        <v>7</v>
      </c>
      <c r="Q43" s="49" t="s">
        <v>10</v>
      </c>
      <c r="R43" s="49">
        <v>0</v>
      </c>
      <c r="S43" s="45">
        <f t="shared" si="14"/>
        <v>5.4763888888888888</v>
      </c>
    </row>
    <row r="44" spans="1:26" ht="15.75" customHeight="1" x14ac:dyDescent="0.25">
      <c r="A44" s="3" t="s">
        <v>60</v>
      </c>
      <c r="B44" s="4">
        <v>45381</v>
      </c>
      <c r="C44" s="5">
        <f>S42</f>
        <v>5.4763888888888888</v>
      </c>
      <c r="D44" s="3" t="s">
        <v>33</v>
      </c>
      <c r="E44" s="6" t="s">
        <v>38</v>
      </c>
      <c r="F44" s="7" t="s">
        <v>17</v>
      </c>
      <c r="G44" s="8" t="s">
        <v>5</v>
      </c>
      <c r="H44" s="3" t="s">
        <v>29</v>
      </c>
      <c r="I44" s="9" t="s">
        <v>19</v>
      </c>
      <c r="J44" s="6">
        <v>0</v>
      </c>
      <c r="K44" s="10" t="s">
        <v>20</v>
      </c>
      <c r="L44" s="7">
        <f>(P44*R44)*($T$6/60)</f>
        <v>16</v>
      </c>
      <c r="M44" s="8" t="s">
        <v>21</v>
      </c>
      <c r="N44" s="8"/>
      <c r="O44" s="41">
        <f t="shared" si="13"/>
        <v>1.1111111111111112E-2</v>
      </c>
      <c r="P44" s="9">
        <v>8</v>
      </c>
      <c r="Q44" s="9" t="s">
        <v>10</v>
      </c>
      <c r="R44" s="9">
        <v>3</v>
      </c>
      <c r="S44" s="5">
        <f t="shared" si="14"/>
        <v>5.4874999999999998</v>
      </c>
    </row>
    <row r="45" spans="1:26" ht="15.75" customHeight="1" x14ac:dyDescent="0.25">
      <c r="A45" s="26" t="s">
        <v>61</v>
      </c>
      <c r="B45" s="24"/>
      <c r="C45" s="25">
        <f t="shared" ref="C45:C50" si="16">S44</f>
        <v>5.4874999999999998</v>
      </c>
      <c r="D45" s="26"/>
      <c r="E45" s="52"/>
      <c r="F45" s="53"/>
      <c r="G45" s="54"/>
      <c r="H45" s="26"/>
      <c r="I45" s="30"/>
      <c r="J45" s="52"/>
      <c r="K45" s="55"/>
      <c r="L45" s="28">
        <v>30</v>
      </c>
      <c r="M45" s="54"/>
      <c r="N45" s="53"/>
      <c r="O45" s="56">
        <f t="shared" si="13"/>
        <v>2.0833333333333332E-2</v>
      </c>
      <c r="P45" s="57"/>
      <c r="Q45" s="30"/>
      <c r="R45" s="58"/>
      <c r="S45" s="25">
        <f t="shared" si="14"/>
        <v>5.5083333333333329</v>
      </c>
    </row>
    <row r="46" spans="1:26" ht="15.75" customHeight="1" x14ac:dyDescent="0.25">
      <c r="A46" s="59" t="s">
        <v>40</v>
      </c>
      <c r="B46" s="60"/>
      <c r="C46" s="5">
        <f t="shared" si="16"/>
        <v>5.5083333333333329</v>
      </c>
      <c r="D46" s="3"/>
      <c r="E46" s="6"/>
      <c r="F46" s="7"/>
      <c r="G46" s="8"/>
      <c r="H46" s="3"/>
      <c r="I46" s="9"/>
      <c r="J46" s="6"/>
      <c r="K46" s="10"/>
      <c r="L46" s="61">
        <v>30</v>
      </c>
      <c r="M46" s="8"/>
      <c r="N46" s="7"/>
      <c r="O46" s="41">
        <f t="shared" si="13"/>
        <v>2.0833333333333332E-2</v>
      </c>
      <c r="P46" s="13"/>
      <c r="Q46" s="9"/>
      <c r="R46" s="14"/>
      <c r="S46" s="5">
        <f t="shared" si="14"/>
        <v>5.5291666666666659</v>
      </c>
    </row>
    <row r="47" spans="1:26" ht="15.75" customHeight="1" x14ac:dyDescent="0.25">
      <c r="A47" s="3" t="s">
        <v>62</v>
      </c>
      <c r="B47" s="4">
        <v>45381</v>
      </c>
      <c r="C47" s="5">
        <f t="shared" si="16"/>
        <v>5.5291666666666659</v>
      </c>
      <c r="D47" s="3" t="s">
        <v>33</v>
      </c>
      <c r="E47" s="6" t="s">
        <v>28</v>
      </c>
      <c r="F47" s="7" t="s">
        <v>17</v>
      </c>
      <c r="G47" s="8" t="s">
        <v>5</v>
      </c>
      <c r="H47" s="3" t="s">
        <v>18</v>
      </c>
      <c r="I47" s="9" t="s">
        <v>30</v>
      </c>
      <c r="J47" s="6">
        <v>0</v>
      </c>
      <c r="K47" s="10" t="s">
        <v>20</v>
      </c>
      <c r="L47" s="11">
        <f t="shared" ref="L47:L48" si="17">(P47*R47)*($T$34/60)</f>
        <v>74.666666666666657</v>
      </c>
      <c r="M47" s="8" t="s">
        <v>21</v>
      </c>
      <c r="N47" s="8"/>
      <c r="O47" s="41">
        <f t="shared" si="13"/>
        <v>5.1388888888888887E-2</v>
      </c>
      <c r="P47" s="9">
        <v>8</v>
      </c>
      <c r="Q47" s="9" t="s">
        <v>10</v>
      </c>
      <c r="R47" s="9">
        <v>14</v>
      </c>
      <c r="S47" s="5">
        <f t="shared" si="14"/>
        <v>5.5805555555555548</v>
      </c>
    </row>
    <row r="48" spans="1:26" ht="15.75" customHeight="1" x14ac:dyDescent="0.25">
      <c r="A48" s="3" t="s">
        <v>63</v>
      </c>
      <c r="B48" s="4">
        <v>45381</v>
      </c>
      <c r="C48" s="5">
        <f t="shared" si="16"/>
        <v>5.5805555555555548</v>
      </c>
      <c r="D48" s="3" t="s">
        <v>15</v>
      </c>
      <c r="E48" s="6" t="s">
        <v>28</v>
      </c>
      <c r="F48" s="7" t="s">
        <v>17</v>
      </c>
      <c r="G48" s="8" t="s">
        <v>5</v>
      </c>
      <c r="H48" s="3" t="s">
        <v>18</v>
      </c>
      <c r="I48" s="9" t="s">
        <v>30</v>
      </c>
      <c r="J48" s="6">
        <v>0</v>
      </c>
      <c r="K48" s="10" t="s">
        <v>20</v>
      </c>
      <c r="L48" s="11">
        <f t="shared" si="17"/>
        <v>30</v>
      </c>
      <c r="M48" s="8" t="s">
        <v>21</v>
      </c>
      <c r="N48" s="8"/>
      <c r="O48" s="41">
        <f t="shared" si="13"/>
        <v>2.0833333333333332E-2</v>
      </c>
      <c r="P48" s="9">
        <v>9</v>
      </c>
      <c r="Q48" s="9" t="s">
        <v>10</v>
      </c>
      <c r="R48" s="9">
        <v>5</v>
      </c>
      <c r="S48" s="5">
        <f t="shared" si="14"/>
        <v>5.6013888888888879</v>
      </c>
    </row>
    <row r="49" spans="1:26" ht="15.75" customHeight="1" x14ac:dyDescent="0.25">
      <c r="A49" s="20" t="s">
        <v>25</v>
      </c>
      <c r="B49" s="21"/>
      <c r="C49" s="5">
        <f t="shared" si="16"/>
        <v>5.6013888888888879</v>
      </c>
      <c r="D49" s="3"/>
      <c r="E49" s="6"/>
      <c r="F49" s="7"/>
      <c r="G49" s="8"/>
      <c r="H49" s="3"/>
      <c r="I49" s="9"/>
      <c r="J49" s="6"/>
      <c r="K49" s="10"/>
      <c r="L49" s="20">
        <v>20</v>
      </c>
      <c r="M49" s="8"/>
      <c r="N49" s="7"/>
      <c r="O49" s="41">
        <f t="shared" si="13"/>
        <v>1.3888888888888888E-2</v>
      </c>
      <c r="P49" s="13"/>
      <c r="Q49" s="9"/>
      <c r="R49" s="14"/>
      <c r="S49" s="5">
        <f t="shared" si="14"/>
        <v>5.6152777777777771</v>
      </c>
    </row>
    <row r="50" spans="1:26" ht="15.75" customHeight="1" x14ac:dyDescent="0.25">
      <c r="A50" s="3" t="s">
        <v>64</v>
      </c>
      <c r="B50" s="4">
        <v>45381</v>
      </c>
      <c r="C50" s="5">
        <f t="shared" si="16"/>
        <v>5.6152777777777771</v>
      </c>
      <c r="D50" s="3" t="s">
        <v>15</v>
      </c>
      <c r="E50" s="6" t="s">
        <v>46</v>
      </c>
      <c r="F50" s="7" t="s">
        <v>17</v>
      </c>
      <c r="G50" s="8" t="s">
        <v>5</v>
      </c>
      <c r="H50" s="3" t="s">
        <v>29</v>
      </c>
      <c r="I50" s="9" t="s">
        <v>30</v>
      </c>
      <c r="J50" s="6"/>
      <c r="K50" s="10" t="s">
        <v>20</v>
      </c>
      <c r="L50" s="11">
        <f t="shared" ref="L50:L51" si="18">(P50*R50)*($T$34/60)</f>
        <v>72</v>
      </c>
      <c r="M50" s="8" t="s">
        <v>21</v>
      </c>
      <c r="N50" s="8"/>
      <c r="O50" s="41">
        <f t="shared" si="13"/>
        <v>0.05</v>
      </c>
      <c r="P50" s="9">
        <v>9</v>
      </c>
      <c r="Q50" s="9" t="s">
        <v>10</v>
      </c>
      <c r="R50" s="9">
        <v>12</v>
      </c>
      <c r="S50" s="5">
        <f t="shared" si="14"/>
        <v>5.665277777777777</v>
      </c>
    </row>
    <row r="51" spans="1:26" ht="15.75" customHeight="1" x14ac:dyDescent="0.25">
      <c r="A51" s="3" t="s">
        <v>65</v>
      </c>
      <c r="B51" s="4">
        <v>45381</v>
      </c>
      <c r="C51" s="5">
        <f>S49</f>
        <v>5.6152777777777771</v>
      </c>
      <c r="D51" s="3" t="s">
        <v>33</v>
      </c>
      <c r="E51" s="6" t="s">
        <v>46</v>
      </c>
      <c r="F51" s="7" t="s">
        <v>17</v>
      </c>
      <c r="G51" s="8" t="s">
        <v>5</v>
      </c>
      <c r="H51" s="3" t="s">
        <v>34</v>
      </c>
      <c r="I51" s="9" t="s">
        <v>30</v>
      </c>
      <c r="J51" s="6"/>
      <c r="K51" s="10" t="s">
        <v>20</v>
      </c>
      <c r="L51" s="11">
        <f t="shared" si="18"/>
        <v>78</v>
      </c>
      <c r="M51" s="8" t="s">
        <v>21</v>
      </c>
      <c r="N51" s="8"/>
      <c r="O51" s="41">
        <f t="shared" si="13"/>
        <v>5.4166666666666669E-2</v>
      </c>
      <c r="P51" s="9">
        <v>9</v>
      </c>
      <c r="Q51" s="9" t="s">
        <v>10</v>
      </c>
      <c r="R51" s="9">
        <v>13</v>
      </c>
      <c r="S51" s="5">
        <f t="shared" si="14"/>
        <v>5.6694444444444434</v>
      </c>
    </row>
    <row r="52" spans="1:26" ht="15.75" customHeight="1" x14ac:dyDescent="0.25">
      <c r="A52" s="59" t="s">
        <v>25</v>
      </c>
      <c r="B52" s="60"/>
      <c r="C52" s="5">
        <f>MAX(S50:S51)</f>
        <v>5.6694444444444434</v>
      </c>
      <c r="D52" s="3"/>
      <c r="E52" s="6"/>
      <c r="F52" s="7"/>
      <c r="G52" s="8"/>
      <c r="H52" s="3"/>
      <c r="I52" s="9"/>
      <c r="J52" s="6"/>
      <c r="K52" s="10"/>
      <c r="L52" s="61">
        <v>30</v>
      </c>
      <c r="M52" s="8"/>
      <c r="N52" s="7"/>
      <c r="O52" s="41">
        <f t="shared" si="13"/>
        <v>2.0833333333333332E-2</v>
      </c>
      <c r="P52" s="13"/>
      <c r="Q52" s="9"/>
      <c r="R52" s="14"/>
      <c r="S52" s="5">
        <f t="shared" si="14"/>
        <v>5.6902777777777764</v>
      </c>
    </row>
    <row r="53" spans="1:26" ht="15.75" customHeight="1" x14ac:dyDescent="0.25">
      <c r="A53" s="3" t="s">
        <v>66</v>
      </c>
      <c r="B53" s="4">
        <v>45381</v>
      </c>
      <c r="C53" s="5">
        <f t="shared" ref="C53:C54" si="19">S52</f>
        <v>5.6902777777777764</v>
      </c>
      <c r="D53" s="3" t="s">
        <v>33</v>
      </c>
      <c r="E53" s="76" t="s">
        <v>49</v>
      </c>
      <c r="F53" s="77"/>
      <c r="G53" s="78"/>
      <c r="H53" s="3" t="s">
        <v>18</v>
      </c>
      <c r="I53" s="9" t="s">
        <v>30</v>
      </c>
      <c r="J53" s="6">
        <v>0</v>
      </c>
      <c r="K53" s="10" t="s">
        <v>20</v>
      </c>
      <c r="L53" s="11">
        <f t="shared" ref="L53:L54" si="20">(P53*R53)*($T$34/60)</f>
        <v>26.666666666666664</v>
      </c>
      <c r="M53" s="8" t="s">
        <v>21</v>
      </c>
      <c r="N53" s="8"/>
      <c r="O53" s="41">
        <f t="shared" si="13"/>
        <v>1.8055555555555554E-2</v>
      </c>
      <c r="P53" s="9">
        <v>5</v>
      </c>
      <c r="Q53" s="9" t="s">
        <v>10</v>
      </c>
      <c r="R53" s="9">
        <v>8</v>
      </c>
      <c r="S53" s="5">
        <f t="shared" si="14"/>
        <v>5.7083333333333321</v>
      </c>
    </row>
    <row r="54" spans="1:26" ht="15.75" customHeight="1" x14ac:dyDescent="0.25">
      <c r="A54" s="3" t="s">
        <v>67</v>
      </c>
      <c r="B54" s="4">
        <v>45381</v>
      </c>
      <c r="C54" s="5">
        <f t="shared" si="19"/>
        <v>5.7083333333333321</v>
      </c>
      <c r="D54" s="3" t="s">
        <v>15</v>
      </c>
      <c r="E54" s="76" t="s">
        <v>49</v>
      </c>
      <c r="F54" s="77"/>
      <c r="G54" s="78"/>
      <c r="H54" s="3" t="s">
        <v>18</v>
      </c>
      <c r="I54" s="9" t="s">
        <v>30</v>
      </c>
      <c r="J54" s="6">
        <v>0</v>
      </c>
      <c r="K54" s="10" t="s">
        <v>20</v>
      </c>
      <c r="L54" s="11">
        <f t="shared" si="20"/>
        <v>24</v>
      </c>
      <c r="M54" s="8" t="s">
        <v>21</v>
      </c>
      <c r="N54" s="8"/>
      <c r="O54" s="41">
        <f t="shared" si="13"/>
        <v>1.6666666666666666E-2</v>
      </c>
      <c r="P54" s="9">
        <v>6</v>
      </c>
      <c r="Q54" s="9" t="s">
        <v>10</v>
      </c>
      <c r="R54" s="9">
        <v>6</v>
      </c>
      <c r="S54" s="5">
        <f t="shared" si="14"/>
        <v>5.7249999999999988</v>
      </c>
    </row>
    <row r="55" spans="1:26" ht="15.75" customHeight="1" x14ac:dyDescent="0.25">
      <c r="A55" s="37"/>
      <c r="B55" s="38"/>
      <c r="C55" s="39"/>
      <c r="D55" s="37"/>
      <c r="E55" s="19"/>
      <c r="F55" s="19"/>
      <c r="G55" s="19"/>
      <c r="H55" s="37"/>
      <c r="I55" s="19"/>
      <c r="J55" s="40"/>
      <c r="K55" s="19"/>
      <c r="L55" s="37"/>
      <c r="M55" s="37"/>
      <c r="N55" s="37"/>
      <c r="O55" s="37"/>
      <c r="P55" s="19"/>
      <c r="Q55" s="19"/>
      <c r="R55" s="19"/>
    </row>
    <row r="56" spans="1:26" ht="15.75" customHeight="1" x14ac:dyDescent="0.25">
      <c r="A56" s="37"/>
      <c r="B56" s="38"/>
      <c r="C56" s="39"/>
      <c r="D56" s="37"/>
      <c r="E56" s="19"/>
      <c r="F56" s="19"/>
      <c r="G56" s="19"/>
      <c r="H56" s="37"/>
      <c r="I56" s="19"/>
      <c r="J56" s="40"/>
      <c r="K56" s="19"/>
      <c r="L56" s="37"/>
      <c r="M56" s="37"/>
      <c r="N56" s="37"/>
      <c r="O56" s="37"/>
      <c r="P56" s="19"/>
      <c r="Q56" s="19"/>
      <c r="R56" s="19"/>
    </row>
    <row r="57" spans="1:26" ht="15.75" customHeight="1" x14ac:dyDescent="0.25">
      <c r="A57" s="37"/>
      <c r="B57" s="38"/>
      <c r="C57" s="39"/>
      <c r="D57" s="37"/>
      <c r="E57" s="19"/>
      <c r="F57" s="19"/>
      <c r="G57" s="19"/>
      <c r="H57" s="37"/>
      <c r="I57" s="19"/>
      <c r="J57" s="40"/>
      <c r="K57" s="19"/>
      <c r="L57" s="37"/>
      <c r="M57" s="37"/>
      <c r="N57" s="37"/>
      <c r="O57" s="37"/>
      <c r="P57" s="19"/>
      <c r="Q57" s="19"/>
      <c r="R57" s="19"/>
    </row>
    <row r="58" spans="1:26" ht="87" customHeight="1" x14ac:dyDescent="0.25">
      <c r="A58" s="83" t="s">
        <v>68</v>
      </c>
      <c r="B58" s="82" t="s">
        <v>83</v>
      </c>
      <c r="C58" s="39"/>
      <c r="D58" s="37"/>
      <c r="E58" s="19"/>
      <c r="F58" s="19"/>
      <c r="G58" s="19"/>
      <c r="H58" s="37"/>
      <c r="I58" s="19"/>
      <c r="J58" s="40"/>
      <c r="K58" s="19"/>
      <c r="L58" s="37"/>
      <c r="M58" s="37"/>
      <c r="N58" s="37"/>
      <c r="O58" s="37"/>
      <c r="P58" s="19"/>
      <c r="Q58" s="19"/>
      <c r="R58" s="19"/>
    </row>
    <row r="59" spans="1:26" ht="15.75" customHeight="1" x14ac:dyDescent="0.25">
      <c r="A59" s="37"/>
      <c r="B59" s="38"/>
      <c r="C59" s="39"/>
      <c r="D59" s="37"/>
      <c r="E59" s="19"/>
      <c r="F59" s="19"/>
      <c r="G59" s="19"/>
      <c r="H59" s="37"/>
      <c r="I59" s="19"/>
      <c r="J59" s="40"/>
      <c r="K59" s="19"/>
      <c r="L59" s="37"/>
      <c r="M59" s="37"/>
      <c r="N59" s="37"/>
      <c r="O59" s="37"/>
      <c r="P59" s="19"/>
      <c r="Q59" s="19"/>
      <c r="R59" s="19"/>
    </row>
    <row r="60" spans="1:26" ht="15.75" customHeight="1" x14ac:dyDescent="0.25">
      <c r="A60" s="1" t="s">
        <v>1</v>
      </c>
      <c r="B60" s="1" t="s">
        <v>2</v>
      </c>
      <c r="C60" s="1" t="s">
        <v>3</v>
      </c>
      <c r="D60" s="1" t="s">
        <v>4</v>
      </c>
      <c r="E60" s="79" t="s">
        <v>5</v>
      </c>
      <c r="F60" s="80"/>
      <c r="G60" s="80"/>
      <c r="H60" s="1" t="s">
        <v>6</v>
      </c>
      <c r="I60" s="1" t="s">
        <v>7</v>
      </c>
      <c r="J60" s="79" t="s">
        <v>8</v>
      </c>
      <c r="K60" s="80"/>
      <c r="L60" s="80"/>
      <c r="M60" s="80"/>
      <c r="N60" s="1"/>
      <c r="O60" s="1"/>
      <c r="P60" s="1" t="s">
        <v>9</v>
      </c>
      <c r="Q60" s="1" t="s">
        <v>10</v>
      </c>
      <c r="R60" s="1" t="s">
        <v>11</v>
      </c>
      <c r="S60" s="1" t="s">
        <v>12</v>
      </c>
      <c r="T60" s="2" t="s">
        <v>13</v>
      </c>
      <c r="U60" s="2"/>
      <c r="V60" s="2"/>
      <c r="W60" s="2"/>
      <c r="X60" s="2"/>
      <c r="Y60" s="2"/>
      <c r="Z60" s="2"/>
    </row>
    <row r="61" spans="1:26" ht="15.75" customHeight="1" x14ac:dyDescent="0.25">
      <c r="A61" s="3" t="s">
        <v>69</v>
      </c>
      <c r="B61" s="4">
        <v>45382</v>
      </c>
      <c r="C61" s="5">
        <v>0.39930555555555558</v>
      </c>
      <c r="D61" s="3" t="s">
        <v>33</v>
      </c>
      <c r="E61" s="6" t="s">
        <v>36</v>
      </c>
      <c r="F61" s="7" t="s">
        <v>17</v>
      </c>
      <c r="G61" s="8" t="s">
        <v>5</v>
      </c>
      <c r="H61" s="3" t="s">
        <v>18</v>
      </c>
      <c r="I61" s="9" t="s">
        <v>19</v>
      </c>
      <c r="J61" s="6">
        <v>0</v>
      </c>
      <c r="K61" s="10" t="s">
        <v>20</v>
      </c>
      <c r="L61" s="11">
        <f>(P61*R61)*($T$61/60)</f>
        <v>37.333333333333329</v>
      </c>
      <c r="M61" s="8" t="s">
        <v>21</v>
      </c>
      <c r="N61" s="8"/>
      <c r="O61" s="41">
        <f t="shared" ref="O61:O83" si="21">TIME(J61,L61,N61)</f>
        <v>2.5694444444444443E-2</v>
      </c>
      <c r="P61" s="9">
        <v>8</v>
      </c>
      <c r="Q61" s="9" t="s">
        <v>10</v>
      </c>
      <c r="R61" s="9">
        <v>7</v>
      </c>
      <c r="S61" s="5">
        <f t="shared" ref="S61:S83" si="22">C61+O61</f>
        <v>0.42500000000000004</v>
      </c>
      <c r="T61" s="18">
        <v>40</v>
      </c>
    </row>
    <row r="62" spans="1:26" ht="15.75" customHeight="1" x14ac:dyDescent="0.25">
      <c r="A62" s="15" t="s">
        <v>22</v>
      </c>
      <c r="B62" s="16"/>
      <c r="C62" s="5">
        <f t="shared" ref="C62:C65" si="23">S61</f>
        <v>0.42500000000000004</v>
      </c>
      <c r="D62" s="3"/>
      <c r="E62" s="6"/>
      <c r="F62" s="7"/>
      <c r="G62" s="8"/>
      <c r="H62" s="3"/>
      <c r="I62" s="9"/>
      <c r="J62" s="6"/>
      <c r="K62" s="10"/>
      <c r="L62" s="42">
        <v>5</v>
      </c>
      <c r="M62" s="8"/>
      <c r="N62" s="7"/>
      <c r="O62" s="41">
        <f t="shared" si="21"/>
        <v>3.472222222222222E-3</v>
      </c>
      <c r="P62" s="13"/>
      <c r="Q62" s="9"/>
      <c r="R62" s="14"/>
      <c r="S62" s="5">
        <f t="shared" si="22"/>
        <v>0.42847222222222225</v>
      </c>
    </row>
    <row r="63" spans="1:26" ht="15.75" customHeight="1" x14ac:dyDescent="0.25">
      <c r="A63" s="3" t="s">
        <v>70</v>
      </c>
      <c r="B63" s="4">
        <v>45382</v>
      </c>
      <c r="C63" s="5">
        <f t="shared" si="23"/>
        <v>0.42847222222222225</v>
      </c>
      <c r="D63" s="3" t="s">
        <v>33</v>
      </c>
      <c r="E63" s="6" t="s">
        <v>38</v>
      </c>
      <c r="F63" s="7" t="s">
        <v>17</v>
      </c>
      <c r="G63" s="8" t="s">
        <v>5</v>
      </c>
      <c r="H63" s="3" t="s">
        <v>18</v>
      </c>
      <c r="I63" s="9" t="s">
        <v>19</v>
      </c>
      <c r="J63" s="6"/>
      <c r="K63" s="10" t="s">
        <v>20</v>
      </c>
      <c r="L63" s="7">
        <f>(P63*R63)*($T$8/60)</f>
        <v>16</v>
      </c>
      <c r="M63" s="8" t="s">
        <v>21</v>
      </c>
      <c r="N63" s="8"/>
      <c r="O63" s="41">
        <f t="shared" si="21"/>
        <v>1.1111111111111112E-2</v>
      </c>
      <c r="P63" s="9">
        <v>8</v>
      </c>
      <c r="Q63" s="9" t="s">
        <v>10</v>
      </c>
      <c r="R63" s="9">
        <v>2</v>
      </c>
      <c r="S63" s="5">
        <f t="shared" si="22"/>
        <v>0.43958333333333338</v>
      </c>
    </row>
    <row r="64" spans="1:26" ht="15.75" customHeight="1" x14ac:dyDescent="0.25">
      <c r="A64" s="20" t="s">
        <v>25</v>
      </c>
      <c r="B64" s="21"/>
      <c r="C64" s="5">
        <f t="shared" si="23"/>
        <v>0.43958333333333338</v>
      </c>
      <c r="D64" s="3"/>
      <c r="E64" s="6"/>
      <c r="F64" s="7"/>
      <c r="G64" s="8"/>
      <c r="H64" s="3"/>
      <c r="I64" s="9"/>
      <c r="J64" s="6"/>
      <c r="K64" s="10"/>
      <c r="L64" s="20">
        <v>20</v>
      </c>
      <c r="M64" s="8"/>
      <c r="N64" s="7"/>
      <c r="O64" s="41">
        <f t="shared" si="21"/>
        <v>1.3888888888888888E-2</v>
      </c>
      <c r="P64" s="13"/>
      <c r="Q64" s="9"/>
      <c r="R64" s="14"/>
      <c r="S64" s="5">
        <f t="shared" si="22"/>
        <v>0.45347222222222228</v>
      </c>
    </row>
    <row r="65" spans="1:19" ht="15.75" customHeight="1" x14ac:dyDescent="0.25">
      <c r="A65" s="3" t="s">
        <v>71</v>
      </c>
      <c r="B65" s="4">
        <v>45382</v>
      </c>
      <c r="C65" s="5">
        <f t="shared" si="23"/>
        <v>0.45347222222222228</v>
      </c>
      <c r="D65" s="3" t="s">
        <v>33</v>
      </c>
      <c r="E65" s="6" t="s">
        <v>46</v>
      </c>
      <c r="F65" s="7" t="s">
        <v>17</v>
      </c>
      <c r="G65" s="8" t="s">
        <v>5</v>
      </c>
      <c r="H65" s="3" t="s">
        <v>29</v>
      </c>
      <c r="I65" s="9" t="s">
        <v>30</v>
      </c>
      <c r="J65" s="6"/>
      <c r="K65" s="10" t="s">
        <v>20</v>
      </c>
      <c r="L65" s="7">
        <f t="shared" ref="L65:L66" si="24">(P65*R65)*($T$61/60)</f>
        <v>66</v>
      </c>
      <c r="M65" s="8" t="s">
        <v>21</v>
      </c>
      <c r="N65" s="8"/>
      <c r="O65" s="41">
        <f t="shared" si="21"/>
        <v>4.583333333333333E-2</v>
      </c>
      <c r="P65" s="9">
        <v>9</v>
      </c>
      <c r="Q65" s="9" t="s">
        <v>10</v>
      </c>
      <c r="R65" s="9">
        <v>11</v>
      </c>
      <c r="S65" s="5">
        <f t="shared" si="22"/>
        <v>0.49930555555555561</v>
      </c>
    </row>
    <row r="66" spans="1:19" ht="15.75" customHeight="1" x14ac:dyDescent="0.25">
      <c r="A66" s="3" t="s">
        <v>72</v>
      </c>
      <c r="B66" s="4">
        <v>45382</v>
      </c>
      <c r="C66" s="5">
        <f>S64</f>
        <v>0.45347222222222228</v>
      </c>
      <c r="D66" s="3" t="s">
        <v>15</v>
      </c>
      <c r="E66" s="6" t="s">
        <v>46</v>
      </c>
      <c r="F66" s="7" t="s">
        <v>17</v>
      </c>
      <c r="G66" s="8" t="s">
        <v>5</v>
      </c>
      <c r="H66" s="3" t="s">
        <v>34</v>
      </c>
      <c r="I66" s="9" t="s">
        <v>30</v>
      </c>
      <c r="J66" s="6"/>
      <c r="K66" s="10" t="s">
        <v>20</v>
      </c>
      <c r="L66" s="7">
        <f t="shared" si="24"/>
        <v>72</v>
      </c>
      <c r="M66" s="8" t="s">
        <v>21</v>
      </c>
      <c r="N66" s="8"/>
      <c r="O66" s="41">
        <f t="shared" si="21"/>
        <v>0.05</v>
      </c>
      <c r="P66" s="9">
        <v>9</v>
      </c>
      <c r="Q66" s="9" t="s">
        <v>10</v>
      </c>
      <c r="R66" s="9">
        <v>12</v>
      </c>
      <c r="S66" s="5">
        <f t="shared" si="22"/>
        <v>0.50347222222222232</v>
      </c>
    </row>
    <row r="67" spans="1:19" ht="15.75" customHeight="1" x14ac:dyDescent="0.25">
      <c r="A67" s="26" t="s">
        <v>39</v>
      </c>
      <c r="B67" s="24"/>
      <c r="C67" s="25">
        <f>MAX(S65:S66)</f>
        <v>0.50347222222222232</v>
      </c>
      <c r="D67" s="26"/>
      <c r="E67" s="27"/>
      <c r="F67" s="28"/>
      <c r="G67" s="29"/>
      <c r="H67" s="26"/>
      <c r="I67" s="30"/>
      <c r="J67" s="27"/>
      <c r="K67" s="31"/>
      <c r="L67" s="29">
        <v>30</v>
      </c>
      <c r="M67" s="29"/>
      <c r="N67" s="28"/>
      <c r="O67" s="62">
        <f t="shared" si="21"/>
        <v>2.0833333333333332E-2</v>
      </c>
      <c r="P67" s="34"/>
      <c r="Q67" s="30"/>
      <c r="R67" s="35"/>
      <c r="S67" s="25">
        <f t="shared" si="22"/>
        <v>0.52430555555555569</v>
      </c>
    </row>
    <row r="68" spans="1:19" ht="15.75" customHeight="1" x14ac:dyDescent="0.25">
      <c r="A68" s="20" t="s">
        <v>40</v>
      </c>
      <c r="B68" s="21"/>
      <c r="C68" s="5">
        <f t="shared" ref="C68:C73" si="25">S67</f>
        <v>0.52430555555555569</v>
      </c>
      <c r="D68" s="3"/>
      <c r="E68" s="6"/>
      <c r="F68" s="7"/>
      <c r="G68" s="8"/>
      <c r="H68" s="3"/>
      <c r="I68" s="9"/>
      <c r="J68" s="6"/>
      <c r="K68" s="10"/>
      <c r="L68" s="20">
        <v>20</v>
      </c>
      <c r="M68" s="8"/>
      <c r="N68" s="7"/>
      <c r="O68" s="41">
        <f t="shared" si="21"/>
        <v>1.3888888888888888E-2</v>
      </c>
      <c r="P68" s="13"/>
      <c r="Q68" s="9"/>
      <c r="R68" s="14"/>
      <c r="S68" s="5">
        <f t="shared" si="22"/>
        <v>0.53819444444444453</v>
      </c>
    </row>
    <row r="69" spans="1:19" ht="15.75" customHeight="1" x14ac:dyDescent="0.25">
      <c r="A69" s="63" t="s">
        <v>73</v>
      </c>
      <c r="B69" s="64">
        <v>45382</v>
      </c>
      <c r="C69" s="65">
        <f t="shared" si="25"/>
        <v>0.53819444444444453</v>
      </c>
      <c r="D69" s="63" t="s">
        <v>33</v>
      </c>
      <c r="E69" s="66" t="s">
        <v>16</v>
      </c>
      <c r="F69" s="67" t="s">
        <v>17</v>
      </c>
      <c r="G69" s="68" t="s">
        <v>5</v>
      </c>
      <c r="H69" s="63" t="s">
        <v>18</v>
      </c>
      <c r="I69" s="69" t="s">
        <v>19</v>
      </c>
      <c r="J69" s="66">
        <v>0</v>
      </c>
      <c r="K69" s="70" t="s">
        <v>20</v>
      </c>
      <c r="L69" s="71">
        <f>(P69*R69)*($T$7/60)</f>
        <v>0</v>
      </c>
      <c r="M69" s="68" t="s">
        <v>21</v>
      </c>
      <c r="N69" s="68"/>
      <c r="O69" s="72">
        <f t="shared" si="21"/>
        <v>0</v>
      </c>
      <c r="P69" s="69">
        <v>5</v>
      </c>
      <c r="Q69" s="69" t="s">
        <v>10</v>
      </c>
      <c r="R69" s="69">
        <v>0</v>
      </c>
      <c r="S69" s="65">
        <f t="shared" si="22"/>
        <v>0.53819444444444453</v>
      </c>
    </row>
    <row r="70" spans="1:19" ht="15.75" customHeight="1" x14ac:dyDescent="0.25">
      <c r="A70" s="63" t="s">
        <v>22</v>
      </c>
      <c r="B70" s="64"/>
      <c r="C70" s="65">
        <f t="shared" si="25"/>
        <v>0.53819444444444453</v>
      </c>
      <c r="D70" s="63"/>
      <c r="E70" s="66"/>
      <c r="F70" s="67"/>
      <c r="G70" s="68"/>
      <c r="H70" s="63"/>
      <c r="I70" s="69"/>
      <c r="J70" s="66"/>
      <c r="K70" s="70"/>
      <c r="L70" s="73">
        <v>0</v>
      </c>
      <c r="M70" s="68"/>
      <c r="N70" s="67"/>
      <c r="O70" s="72">
        <f t="shared" si="21"/>
        <v>0</v>
      </c>
      <c r="P70" s="74"/>
      <c r="Q70" s="69"/>
      <c r="R70" s="75"/>
      <c r="S70" s="65">
        <f t="shared" si="22"/>
        <v>0.53819444444444453</v>
      </c>
    </row>
    <row r="71" spans="1:19" ht="15.75" customHeight="1" x14ac:dyDescent="0.25">
      <c r="A71" s="3" t="s">
        <v>74</v>
      </c>
      <c r="B71" s="4">
        <v>45382</v>
      </c>
      <c r="C71" s="5">
        <f t="shared" si="25"/>
        <v>0.53819444444444453</v>
      </c>
      <c r="D71" s="3" t="s">
        <v>33</v>
      </c>
      <c r="E71" s="6" t="s">
        <v>24</v>
      </c>
      <c r="F71" s="7" t="s">
        <v>17</v>
      </c>
      <c r="G71" s="8" t="s">
        <v>5</v>
      </c>
      <c r="H71" s="3" t="s">
        <v>18</v>
      </c>
      <c r="I71" s="9" t="s">
        <v>19</v>
      </c>
      <c r="J71" s="6">
        <v>0</v>
      </c>
      <c r="K71" s="10" t="s">
        <v>20</v>
      </c>
      <c r="L71" s="11">
        <f>(P71*R71)*($T$7/60)</f>
        <v>21</v>
      </c>
      <c r="M71" s="8" t="s">
        <v>21</v>
      </c>
      <c r="N71" s="8"/>
      <c r="O71" s="41">
        <f t="shared" si="21"/>
        <v>1.4583333333333334E-2</v>
      </c>
      <c r="P71" s="9">
        <v>7</v>
      </c>
      <c r="Q71" s="9" t="s">
        <v>10</v>
      </c>
      <c r="R71" s="9">
        <v>2</v>
      </c>
      <c r="S71" s="5">
        <f t="shared" si="22"/>
        <v>0.55277777777777781</v>
      </c>
    </row>
    <row r="72" spans="1:19" ht="15.75" customHeight="1" x14ac:dyDescent="0.25">
      <c r="A72" s="20" t="s">
        <v>40</v>
      </c>
      <c r="B72" s="21"/>
      <c r="C72" s="5">
        <f t="shared" si="25"/>
        <v>0.55277777777777781</v>
      </c>
      <c r="D72" s="3"/>
      <c r="E72" s="6"/>
      <c r="F72" s="7"/>
      <c r="G72" s="8"/>
      <c r="H72" s="3"/>
      <c r="I72" s="9"/>
      <c r="J72" s="6"/>
      <c r="K72" s="10"/>
      <c r="L72" s="20">
        <v>20</v>
      </c>
      <c r="M72" s="8"/>
      <c r="N72" s="7"/>
      <c r="O72" s="41">
        <f t="shared" si="21"/>
        <v>1.3888888888888888E-2</v>
      </c>
      <c r="P72" s="13"/>
      <c r="Q72" s="9"/>
      <c r="R72" s="14"/>
      <c r="S72" s="5">
        <f t="shared" si="22"/>
        <v>0.56666666666666665</v>
      </c>
    </row>
    <row r="73" spans="1:19" ht="15.75" customHeight="1" x14ac:dyDescent="0.25">
      <c r="A73" s="3" t="s">
        <v>75</v>
      </c>
      <c r="B73" s="4">
        <v>45382</v>
      </c>
      <c r="C73" s="5">
        <f t="shared" si="25"/>
        <v>0.56666666666666665</v>
      </c>
      <c r="D73" s="3" t="s">
        <v>33</v>
      </c>
      <c r="E73" s="76" t="s">
        <v>49</v>
      </c>
      <c r="F73" s="77"/>
      <c r="G73" s="78"/>
      <c r="H73" s="3" t="s">
        <v>29</v>
      </c>
      <c r="I73" s="9" t="s">
        <v>30</v>
      </c>
      <c r="J73" s="6">
        <v>0</v>
      </c>
      <c r="K73" s="10" t="s">
        <v>20</v>
      </c>
      <c r="L73" s="11">
        <f t="shared" ref="L73:L74" si="26">(P73*R73)*($T$61/60)</f>
        <v>16.666666666666664</v>
      </c>
      <c r="M73" s="8" t="s">
        <v>21</v>
      </c>
      <c r="N73" s="8"/>
      <c r="O73" s="41">
        <f t="shared" si="21"/>
        <v>1.1111111111111112E-2</v>
      </c>
      <c r="P73" s="9">
        <v>5</v>
      </c>
      <c r="Q73" s="9" t="s">
        <v>10</v>
      </c>
      <c r="R73" s="9">
        <v>5</v>
      </c>
      <c r="S73" s="5">
        <f t="shared" si="22"/>
        <v>0.57777777777777772</v>
      </c>
    </row>
    <row r="74" spans="1:19" ht="15.75" customHeight="1" x14ac:dyDescent="0.25">
      <c r="A74" s="3" t="s">
        <v>76</v>
      </c>
      <c r="B74" s="4">
        <v>45382</v>
      </c>
      <c r="C74" s="5">
        <f>S72</f>
        <v>0.56666666666666665</v>
      </c>
      <c r="D74" s="3" t="s">
        <v>15</v>
      </c>
      <c r="E74" s="76" t="s">
        <v>49</v>
      </c>
      <c r="F74" s="77"/>
      <c r="G74" s="78"/>
      <c r="H74" s="3" t="s">
        <v>34</v>
      </c>
      <c r="I74" s="9" t="s">
        <v>30</v>
      </c>
      <c r="J74" s="6">
        <v>0</v>
      </c>
      <c r="K74" s="10" t="s">
        <v>20</v>
      </c>
      <c r="L74" s="7">
        <f t="shared" si="26"/>
        <v>48</v>
      </c>
      <c r="M74" s="8" t="s">
        <v>21</v>
      </c>
      <c r="N74" s="8"/>
      <c r="O74" s="41">
        <f t="shared" si="21"/>
        <v>3.3333333333333333E-2</v>
      </c>
      <c r="P74" s="9">
        <v>6</v>
      </c>
      <c r="Q74" s="9" t="s">
        <v>10</v>
      </c>
      <c r="R74" s="9">
        <v>12</v>
      </c>
      <c r="S74" s="5">
        <f t="shared" si="22"/>
        <v>0.6</v>
      </c>
    </row>
    <row r="75" spans="1:19" ht="15.75" customHeight="1" x14ac:dyDescent="0.25">
      <c r="A75" s="20" t="s">
        <v>25</v>
      </c>
      <c r="B75" s="21"/>
      <c r="C75" s="5">
        <f>MAX(S73:S74)</f>
        <v>0.6</v>
      </c>
      <c r="D75" s="3"/>
      <c r="E75" s="6"/>
      <c r="F75" s="7"/>
      <c r="G75" s="8"/>
      <c r="H75" s="3"/>
      <c r="I75" s="9"/>
      <c r="J75" s="6"/>
      <c r="K75" s="10"/>
      <c r="L75" s="20">
        <v>20</v>
      </c>
      <c r="M75" s="8"/>
      <c r="N75" s="7"/>
      <c r="O75" s="41">
        <f t="shared" si="21"/>
        <v>1.3888888888888888E-2</v>
      </c>
      <c r="P75" s="13"/>
      <c r="Q75" s="9"/>
      <c r="R75" s="14"/>
      <c r="S75" s="5">
        <f t="shared" si="22"/>
        <v>0.61388888888888882</v>
      </c>
    </row>
    <row r="76" spans="1:19" ht="15.75" customHeight="1" x14ac:dyDescent="0.25">
      <c r="A76" s="3" t="s">
        <v>77</v>
      </c>
      <c r="B76" s="4">
        <v>45382</v>
      </c>
      <c r="C76" s="5">
        <f>S75</f>
        <v>0.61388888888888882</v>
      </c>
      <c r="D76" s="3" t="s">
        <v>15</v>
      </c>
      <c r="E76" s="6" t="s">
        <v>16</v>
      </c>
      <c r="F76" s="7" t="s">
        <v>17</v>
      </c>
      <c r="G76" s="8" t="s">
        <v>5</v>
      </c>
      <c r="H76" s="3" t="s">
        <v>29</v>
      </c>
      <c r="I76" s="9" t="s">
        <v>19</v>
      </c>
      <c r="J76" s="6">
        <v>0</v>
      </c>
      <c r="K76" s="10" t="s">
        <v>20</v>
      </c>
      <c r="L76" s="7">
        <v>5</v>
      </c>
      <c r="M76" s="8" t="s">
        <v>21</v>
      </c>
      <c r="N76" s="8"/>
      <c r="O76" s="41">
        <f t="shared" si="21"/>
        <v>3.472222222222222E-3</v>
      </c>
      <c r="P76" s="9">
        <v>5</v>
      </c>
      <c r="Q76" s="9" t="s">
        <v>10</v>
      </c>
      <c r="R76" s="9">
        <v>4</v>
      </c>
      <c r="S76" s="5">
        <f t="shared" si="22"/>
        <v>0.61736111111111103</v>
      </c>
    </row>
    <row r="77" spans="1:19" ht="15.75" customHeight="1" x14ac:dyDescent="0.25">
      <c r="A77" s="3" t="s">
        <v>78</v>
      </c>
      <c r="B77" s="4">
        <v>45382</v>
      </c>
      <c r="C77" s="5">
        <f>S75</f>
        <v>0.61388888888888882</v>
      </c>
      <c r="D77" s="3" t="s">
        <v>15</v>
      </c>
      <c r="E77" s="6" t="s">
        <v>36</v>
      </c>
      <c r="F77" s="7" t="s">
        <v>17</v>
      </c>
      <c r="G77" s="8" t="s">
        <v>5</v>
      </c>
      <c r="H77" s="3" t="s">
        <v>34</v>
      </c>
      <c r="I77" s="9" t="s">
        <v>19</v>
      </c>
      <c r="J77" s="6">
        <v>0</v>
      </c>
      <c r="K77" s="10" t="s">
        <v>20</v>
      </c>
      <c r="L77" s="11">
        <f>(P77*R77)*($T$61/60)</f>
        <v>21.333333333333332</v>
      </c>
      <c r="M77" s="8" t="s">
        <v>21</v>
      </c>
      <c r="N77" s="8"/>
      <c r="O77" s="41">
        <f t="shared" si="21"/>
        <v>1.4583333333333334E-2</v>
      </c>
      <c r="P77" s="9">
        <v>8</v>
      </c>
      <c r="Q77" s="9" t="s">
        <v>10</v>
      </c>
      <c r="R77" s="9">
        <v>4</v>
      </c>
      <c r="S77" s="5">
        <f t="shared" si="22"/>
        <v>0.6284722222222221</v>
      </c>
    </row>
    <row r="78" spans="1:19" ht="15.75" customHeight="1" x14ac:dyDescent="0.25">
      <c r="A78" s="15" t="s">
        <v>22</v>
      </c>
      <c r="B78" s="16"/>
      <c r="C78" s="5"/>
      <c r="D78" s="3"/>
      <c r="E78" s="6"/>
      <c r="F78" s="7"/>
      <c r="G78" s="8"/>
      <c r="H78" s="3"/>
      <c r="I78" s="9"/>
      <c r="J78" s="6"/>
      <c r="K78" s="10"/>
      <c r="L78" s="42">
        <v>5</v>
      </c>
      <c r="M78" s="8"/>
      <c r="N78" s="7"/>
      <c r="O78" s="41">
        <f t="shared" si="21"/>
        <v>3.472222222222222E-3</v>
      </c>
      <c r="P78" s="13"/>
      <c r="Q78" s="9"/>
      <c r="R78" s="14"/>
      <c r="S78" s="5">
        <f t="shared" si="22"/>
        <v>3.472222222222222E-3</v>
      </c>
    </row>
    <row r="79" spans="1:19" ht="15.75" customHeight="1" x14ac:dyDescent="0.25">
      <c r="A79" s="3" t="s">
        <v>79</v>
      </c>
      <c r="B79" s="4">
        <v>45382</v>
      </c>
      <c r="C79" s="5">
        <f>S76+L78</f>
        <v>5.6173611111111112</v>
      </c>
      <c r="D79" s="3" t="s">
        <v>15</v>
      </c>
      <c r="E79" s="6" t="s">
        <v>24</v>
      </c>
      <c r="F79" s="7" t="s">
        <v>17</v>
      </c>
      <c r="G79" s="8" t="s">
        <v>5</v>
      </c>
      <c r="H79" s="3" t="s">
        <v>29</v>
      </c>
      <c r="I79" s="9" t="s">
        <v>19</v>
      </c>
      <c r="J79" s="6">
        <v>0</v>
      </c>
      <c r="K79" s="10" t="s">
        <v>20</v>
      </c>
      <c r="L79" s="11">
        <f t="shared" ref="L79:L80" si="27">(P79*R79)*($T$61/60)</f>
        <v>23.333333333333332</v>
      </c>
      <c r="M79" s="8" t="s">
        <v>21</v>
      </c>
      <c r="N79" s="8"/>
      <c r="O79" s="41">
        <f t="shared" si="21"/>
        <v>1.5972222222222221E-2</v>
      </c>
      <c r="P79" s="9">
        <v>7</v>
      </c>
      <c r="Q79" s="9" t="s">
        <v>10</v>
      </c>
      <c r="R79" s="9">
        <v>5</v>
      </c>
      <c r="S79" s="5">
        <f t="shared" si="22"/>
        <v>5.6333333333333337</v>
      </c>
    </row>
    <row r="80" spans="1:19" ht="15.75" customHeight="1" x14ac:dyDescent="0.25">
      <c r="A80" s="3" t="s">
        <v>80</v>
      </c>
      <c r="B80" s="4">
        <v>45382</v>
      </c>
      <c r="C80" s="5">
        <f>S77+L78</f>
        <v>5.6284722222222223</v>
      </c>
      <c r="D80" s="3" t="s">
        <v>15</v>
      </c>
      <c r="E80" s="6" t="s">
        <v>38</v>
      </c>
      <c r="F80" s="7" t="s">
        <v>17</v>
      </c>
      <c r="G80" s="8" t="s">
        <v>5</v>
      </c>
      <c r="H80" s="3" t="s">
        <v>34</v>
      </c>
      <c r="I80" s="9" t="s">
        <v>19</v>
      </c>
      <c r="J80" s="6">
        <v>0</v>
      </c>
      <c r="K80" s="10" t="s">
        <v>20</v>
      </c>
      <c r="L80" s="7">
        <f t="shared" si="27"/>
        <v>16</v>
      </c>
      <c r="M80" s="8" t="s">
        <v>21</v>
      </c>
      <c r="N80" s="8"/>
      <c r="O80" s="41">
        <f t="shared" si="21"/>
        <v>1.1111111111111112E-2</v>
      </c>
      <c r="P80" s="9">
        <v>8</v>
      </c>
      <c r="Q80" s="9" t="s">
        <v>10</v>
      </c>
      <c r="R80" s="9">
        <v>3</v>
      </c>
      <c r="S80" s="5">
        <f t="shared" si="22"/>
        <v>5.6395833333333334</v>
      </c>
    </row>
    <row r="81" spans="1:19" ht="15.75" customHeight="1" x14ac:dyDescent="0.25">
      <c r="A81" s="20" t="s">
        <v>25</v>
      </c>
      <c r="B81" s="21"/>
      <c r="C81" s="5">
        <f>MAX(S79:S80)</f>
        <v>5.6395833333333334</v>
      </c>
      <c r="D81" s="3"/>
      <c r="E81" s="6"/>
      <c r="F81" s="7"/>
      <c r="G81" s="8"/>
      <c r="H81" s="3"/>
      <c r="I81" s="9"/>
      <c r="J81" s="6"/>
      <c r="K81" s="10"/>
      <c r="L81" s="20">
        <v>20</v>
      </c>
      <c r="M81" s="8"/>
      <c r="N81" s="7"/>
      <c r="O81" s="41">
        <f t="shared" si="21"/>
        <v>1.3888888888888888E-2</v>
      </c>
      <c r="P81" s="13"/>
      <c r="Q81" s="9"/>
      <c r="R81" s="14"/>
      <c r="S81" s="5">
        <f t="shared" si="22"/>
        <v>5.6534722222222227</v>
      </c>
    </row>
    <row r="82" spans="1:19" ht="15.75" customHeight="1" x14ac:dyDescent="0.25">
      <c r="A82" s="3" t="s">
        <v>81</v>
      </c>
      <c r="B82" s="4">
        <v>45382</v>
      </c>
      <c r="C82" s="5">
        <f>S81</f>
        <v>5.6534722222222227</v>
      </c>
      <c r="D82" s="3" t="s">
        <v>33</v>
      </c>
      <c r="E82" s="6" t="s">
        <v>28</v>
      </c>
      <c r="F82" s="7" t="s">
        <v>17</v>
      </c>
      <c r="G82" s="8" t="s">
        <v>5</v>
      </c>
      <c r="H82" s="3" t="s">
        <v>29</v>
      </c>
      <c r="I82" s="9" t="s">
        <v>30</v>
      </c>
      <c r="J82" s="6">
        <v>0</v>
      </c>
      <c r="K82" s="10" t="s">
        <v>20</v>
      </c>
      <c r="L82" s="11">
        <f t="shared" ref="L82:L83" si="28">(P82*R82)*($T$61/60)</f>
        <v>93.333333333333329</v>
      </c>
      <c r="M82" s="8" t="s">
        <v>21</v>
      </c>
      <c r="N82" s="8"/>
      <c r="O82" s="41">
        <f t="shared" si="21"/>
        <v>6.458333333333334E-2</v>
      </c>
      <c r="P82" s="9">
        <v>10</v>
      </c>
      <c r="Q82" s="9" t="s">
        <v>10</v>
      </c>
      <c r="R82" s="9">
        <v>14</v>
      </c>
      <c r="S82" s="5">
        <f t="shared" si="22"/>
        <v>5.7180555555555559</v>
      </c>
    </row>
    <row r="83" spans="1:19" ht="15.75" customHeight="1" x14ac:dyDescent="0.25">
      <c r="A83" s="3" t="s">
        <v>82</v>
      </c>
      <c r="B83" s="4">
        <v>45382</v>
      </c>
      <c r="C83" s="5">
        <f>S81</f>
        <v>5.6534722222222227</v>
      </c>
      <c r="D83" s="3" t="s">
        <v>15</v>
      </c>
      <c r="E83" s="6" t="s">
        <v>28</v>
      </c>
      <c r="F83" s="7" t="s">
        <v>17</v>
      </c>
      <c r="G83" s="8" t="s">
        <v>5</v>
      </c>
      <c r="H83" s="3" t="s">
        <v>34</v>
      </c>
      <c r="I83" s="9" t="s">
        <v>30</v>
      </c>
      <c r="J83" s="6">
        <v>0</v>
      </c>
      <c r="K83" s="10" t="s">
        <v>20</v>
      </c>
      <c r="L83" s="11">
        <f t="shared" si="28"/>
        <v>60</v>
      </c>
      <c r="M83" s="8" t="s">
        <v>21</v>
      </c>
      <c r="N83" s="8"/>
      <c r="O83" s="41">
        <f t="shared" si="21"/>
        <v>4.1666666666666664E-2</v>
      </c>
      <c r="P83" s="9">
        <v>10</v>
      </c>
      <c r="Q83" s="9" t="s">
        <v>10</v>
      </c>
      <c r="R83" s="9">
        <v>9</v>
      </c>
      <c r="S83" s="5">
        <f t="shared" si="22"/>
        <v>5.6951388888888896</v>
      </c>
    </row>
    <row r="84" spans="1:19" ht="15.75" customHeight="1" x14ac:dyDescent="0.25">
      <c r="E84" s="40"/>
      <c r="I84" s="19"/>
      <c r="J84" s="40"/>
      <c r="K84" s="19"/>
      <c r="P84" s="19"/>
      <c r="Q84" s="19"/>
      <c r="R84" s="19"/>
    </row>
    <row r="85" spans="1:19" ht="15.75" customHeight="1" x14ac:dyDescent="0.25">
      <c r="E85" s="40"/>
      <c r="I85" s="19"/>
      <c r="J85" s="40"/>
      <c r="K85" s="19"/>
      <c r="P85" s="19"/>
      <c r="Q85" s="19"/>
      <c r="R85" s="19"/>
    </row>
    <row r="86" spans="1:19" ht="15.75" customHeight="1" x14ac:dyDescent="0.25">
      <c r="E86" s="40"/>
      <c r="I86" s="19"/>
      <c r="J86" s="40"/>
      <c r="K86" s="19"/>
      <c r="P86" s="19"/>
      <c r="Q86" s="19"/>
      <c r="R86" s="19"/>
    </row>
    <row r="87" spans="1:19" ht="15.75" customHeight="1" x14ac:dyDescent="0.25">
      <c r="E87" s="40"/>
      <c r="I87" s="19"/>
      <c r="J87" s="40"/>
      <c r="K87" s="19"/>
      <c r="P87" s="19"/>
      <c r="Q87" s="19"/>
      <c r="R87" s="19"/>
    </row>
    <row r="88" spans="1:19" ht="15.75" customHeight="1" x14ac:dyDescent="0.25">
      <c r="E88" s="40"/>
      <c r="I88" s="19"/>
      <c r="J88" s="40"/>
      <c r="K88" s="19"/>
      <c r="P88" s="19"/>
      <c r="Q88" s="19"/>
      <c r="R88" s="19"/>
    </row>
    <row r="89" spans="1:19" ht="15.75" customHeight="1" x14ac:dyDescent="0.25">
      <c r="E89" s="40"/>
      <c r="I89" s="19"/>
      <c r="J89" s="40"/>
      <c r="K89" s="19"/>
      <c r="P89" s="19"/>
      <c r="Q89" s="19"/>
      <c r="R89" s="19"/>
    </row>
    <row r="90" spans="1:19" ht="15.75" customHeight="1" x14ac:dyDescent="0.25">
      <c r="E90" s="40"/>
      <c r="I90" s="19"/>
      <c r="J90" s="40"/>
      <c r="K90" s="19"/>
      <c r="P90" s="19"/>
      <c r="Q90" s="19"/>
      <c r="R90" s="19"/>
    </row>
    <row r="91" spans="1:19" ht="15.75" customHeight="1" x14ac:dyDescent="0.25">
      <c r="E91" s="40"/>
      <c r="I91" s="19"/>
      <c r="J91" s="40"/>
      <c r="K91" s="19"/>
      <c r="P91" s="19"/>
      <c r="Q91" s="19"/>
      <c r="R91" s="19"/>
    </row>
    <row r="92" spans="1:19" ht="15.75" customHeight="1" x14ac:dyDescent="0.25">
      <c r="E92" s="40"/>
      <c r="I92" s="19"/>
      <c r="J92" s="40"/>
      <c r="K92" s="19"/>
      <c r="P92" s="19"/>
      <c r="Q92" s="19"/>
      <c r="R92" s="19"/>
    </row>
    <row r="93" spans="1:19" ht="15.75" customHeight="1" x14ac:dyDescent="0.25">
      <c r="E93" s="40"/>
      <c r="I93" s="19"/>
      <c r="J93" s="40"/>
      <c r="K93" s="19"/>
      <c r="P93" s="19"/>
      <c r="Q93" s="19"/>
      <c r="R93" s="19"/>
    </row>
    <row r="94" spans="1:19" ht="15.75" customHeight="1" x14ac:dyDescent="0.25">
      <c r="E94" s="40"/>
      <c r="I94" s="19"/>
      <c r="J94" s="40"/>
      <c r="K94" s="19"/>
      <c r="P94" s="19"/>
      <c r="Q94" s="19"/>
      <c r="R94" s="19"/>
    </row>
    <row r="95" spans="1:19" ht="15.75" customHeight="1" x14ac:dyDescent="0.25">
      <c r="E95" s="40"/>
      <c r="I95" s="19"/>
      <c r="J95" s="40"/>
      <c r="K95" s="19"/>
      <c r="P95" s="19"/>
      <c r="Q95" s="19"/>
      <c r="R95" s="19"/>
    </row>
    <row r="96" spans="1:19" ht="15.75" customHeight="1" x14ac:dyDescent="0.25">
      <c r="E96" s="40"/>
      <c r="I96" s="19"/>
      <c r="J96" s="40"/>
      <c r="K96" s="19"/>
      <c r="P96" s="19"/>
      <c r="Q96" s="19"/>
      <c r="R96" s="19"/>
    </row>
    <row r="97" spans="5:18" ht="15.75" customHeight="1" x14ac:dyDescent="0.25">
      <c r="E97" s="40"/>
      <c r="I97" s="19"/>
      <c r="J97" s="40"/>
      <c r="K97" s="19"/>
      <c r="P97" s="19"/>
      <c r="Q97" s="19"/>
      <c r="R97" s="19"/>
    </row>
    <row r="98" spans="5:18" ht="15.75" customHeight="1" x14ac:dyDescent="0.25">
      <c r="E98" s="40"/>
      <c r="I98" s="19"/>
      <c r="J98" s="40"/>
      <c r="K98" s="19"/>
      <c r="P98" s="19"/>
      <c r="Q98" s="19"/>
      <c r="R98" s="19"/>
    </row>
    <row r="99" spans="5:18" ht="15.75" customHeight="1" x14ac:dyDescent="0.25">
      <c r="E99" s="40"/>
      <c r="I99" s="19"/>
      <c r="J99" s="40"/>
      <c r="K99" s="19"/>
      <c r="P99" s="19"/>
      <c r="Q99" s="19"/>
      <c r="R99" s="19"/>
    </row>
    <row r="100" spans="5:18" ht="15.75" customHeight="1" x14ac:dyDescent="0.25">
      <c r="E100" s="40"/>
      <c r="I100" s="19"/>
      <c r="J100" s="40"/>
      <c r="K100" s="19"/>
      <c r="P100" s="19"/>
      <c r="Q100" s="19"/>
      <c r="R100" s="19"/>
    </row>
    <row r="101" spans="5:18" ht="15.75" customHeight="1" x14ac:dyDescent="0.25">
      <c r="E101" s="40"/>
      <c r="I101" s="19"/>
      <c r="J101" s="40"/>
      <c r="K101" s="19"/>
      <c r="P101" s="19"/>
      <c r="Q101" s="19"/>
      <c r="R101" s="19"/>
    </row>
    <row r="102" spans="5:18" ht="15.75" customHeight="1" x14ac:dyDescent="0.25">
      <c r="E102" s="40"/>
      <c r="I102" s="19"/>
      <c r="J102" s="40"/>
      <c r="K102" s="19"/>
      <c r="P102" s="19"/>
      <c r="Q102" s="19"/>
      <c r="R102" s="19"/>
    </row>
    <row r="103" spans="5:18" ht="15.75" customHeight="1" x14ac:dyDescent="0.25">
      <c r="E103" s="40"/>
      <c r="I103" s="19"/>
      <c r="J103" s="40"/>
      <c r="K103" s="19"/>
      <c r="P103" s="19"/>
      <c r="Q103" s="19"/>
      <c r="R103" s="19"/>
    </row>
    <row r="104" spans="5:18" ht="15.75" customHeight="1" x14ac:dyDescent="0.25">
      <c r="E104" s="40"/>
      <c r="I104" s="19"/>
      <c r="J104" s="40"/>
      <c r="K104" s="19"/>
      <c r="P104" s="19"/>
      <c r="Q104" s="19"/>
      <c r="R104" s="19"/>
    </row>
    <row r="105" spans="5:18" ht="15.75" customHeight="1" x14ac:dyDescent="0.25">
      <c r="E105" s="40"/>
      <c r="I105" s="19"/>
      <c r="J105" s="40"/>
      <c r="K105" s="19"/>
      <c r="P105" s="19"/>
      <c r="Q105" s="19"/>
      <c r="R105" s="19"/>
    </row>
    <row r="106" spans="5:18" ht="15.75" customHeight="1" x14ac:dyDescent="0.25">
      <c r="E106" s="40"/>
      <c r="I106" s="19"/>
      <c r="J106" s="40"/>
      <c r="K106" s="19"/>
      <c r="P106" s="19"/>
      <c r="Q106" s="19"/>
      <c r="R106" s="19"/>
    </row>
    <row r="107" spans="5:18" ht="15.75" customHeight="1" x14ac:dyDescent="0.25">
      <c r="E107" s="40"/>
      <c r="I107" s="19"/>
      <c r="J107" s="40"/>
      <c r="K107" s="19"/>
      <c r="P107" s="19"/>
      <c r="Q107" s="19"/>
      <c r="R107" s="19"/>
    </row>
    <row r="108" spans="5:18" ht="15.75" customHeight="1" x14ac:dyDescent="0.25">
      <c r="E108" s="40"/>
      <c r="I108" s="19"/>
      <c r="J108" s="40"/>
      <c r="K108" s="19"/>
      <c r="P108" s="19"/>
      <c r="Q108" s="19"/>
      <c r="R108" s="19"/>
    </row>
    <row r="109" spans="5:18" ht="15.75" customHeight="1" x14ac:dyDescent="0.25">
      <c r="E109" s="40"/>
      <c r="I109" s="19"/>
      <c r="J109" s="40"/>
      <c r="K109" s="19"/>
      <c r="P109" s="19"/>
      <c r="Q109" s="19"/>
      <c r="R109" s="19"/>
    </row>
    <row r="110" spans="5:18" ht="15.75" customHeight="1" x14ac:dyDescent="0.25">
      <c r="E110" s="40"/>
      <c r="I110" s="19"/>
      <c r="J110" s="40"/>
      <c r="K110" s="19"/>
      <c r="P110" s="19"/>
      <c r="Q110" s="19"/>
      <c r="R110" s="19"/>
    </row>
    <row r="111" spans="5:18" ht="15.75" customHeight="1" x14ac:dyDescent="0.25">
      <c r="E111" s="40"/>
      <c r="I111" s="19"/>
      <c r="J111" s="40"/>
      <c r="K111" s="19"/>
      <c r="P111" s="19"/>
      <c r="Q111" s="19"/>
      <c r="R111" s="19"/>
    </row>
    <row r="112" spans="5:18" ht="15.75" customHeight="1" x14ac:dyDescent="0.25">
      <c r="E112" s="40"/>
      <c r="I112" s="19"/>
      <c r="J112" s="40"/>
      <c r="K112" s="19"/>
      <c r="P112" s="19"/>
      <c r="Q112" s="19"/>
      <c r="R112" s="19"/>
    </row>
    <row r="113" spans="5:18" ht="15.75" customHeight="1" x14ac:dyDescent="0.25">
      <c r="E113" s="40"/>
      <c r="I113" s="19"/>
      <c r="J113" s="40"/>
      <c r="K113" s="19"/>
      <c r="P113" s="19"/>
      <c r="Q113" s="19"/>
      <c r="R113" s="19"/>
    </row>
    <row r="114" spans="5:18" ht="15.75" customHeight="1" x14ac:dyDescent="0.25">
      <c r="E114" s="40"/>
      <c r="I114" s="19"/>
      <c r="J114" s="40"/>
      <c r="K114" s="19"/>
      <c r="P114" s="19"/>
      <c r="Q114" s="19"/>
      <c r="R114" s="19"/>
    </row>
    <row r="115" spans="5:18" ht="15.75" customHeight="1" x14ac:dyDescent="0.25">
      <c r="E115" s="40"/>
      <c r="I115" s="19"/>
      <c r="J115" s="40"/>
      <c r="K115" s="19"/>
      <c r="P115" s="19"/>
      <c r="Q115" s="19"/>
      <c r="R115" s="19"/>
    </row>
    <row r="116" spans="5:18" ht="15.75" customHeight="1" x14ac:dyDescent="0.25">
      <c r="E116" s="40"/>
      <c r="I116" s="19"/>
      <c r="J116" s="40"/>
      <c r="K116" s="19"/>
      <c r="P116" s="19"/>
      <c r="Q116" s="19"/>
      <c r="R116" s="19"/>
    </row>
    <row r="117" spans="5:18" ht="15.75" customHeight="1" x14ac:dyDescent="0.25">
      <c r="E117" s="40"/>
      <c r="I117" s="19"/>
      <c r="J117" s="40"/>
      <c r="K117" s="19"/>
      <c r="P117" s="19"/>
      <c r="Q117" s="19"/>
      <c r="R117" s="19"/>
    </row>
    <row r="118" spans="5:18" ht="15.75" customHeight="1" x14ac:dyDescent="0.25">
      <c r="E118" s="40"/>
      <c r="I118" s="19"/>
      <c r="J118" s="40"/>
      <c r="K118" s="19"/>
      <c r="P118" s="19"/>
      <c r="Q118" s="19"/>
      <c r="R118" s="19"/>
    </row>
    <row r="119" spans="5:18" ht="15.75" customHeight="1" x14ac:dyDescent="0.25">
      <c r="E119" s="40"/>
      <c r="I119" s="19"/>
      <c r="J119" s="40"/>
      <c r="K119" s="19"/>
      <c r="P119" s="19"/>
      <c r="Q119" s="19"/>
      <c r="R119" s="19"/>
    </row>
    <row r="120" spans="5:18" ht="15.75" customHeight="1" x14ac:dyDescent="0.25">
      <c r="E120" s="40"/>
      <c r="I120" s="19"/>
      <c r="J120" s="40"/>
      <c r="K120" s="19"/>
      <c r="P120" s="19"/>
      <c r="Q120" s="19"/>
      <c r="R120" s="19"/>
    </row>
    <row r="121" spans="5:18" ht="15.75" customHeight="1" x14ac:dyDescent="0.25">
      <c r="E121" s="40"/>
      <c r="I121" s="19"/>
      <c r="J121" s="40"/>
      <c r="K121" s="19"/>
      <c r="P121" s="19"/>
      <c r="Q121" s="19"/>
      <c r="R121" s="19"/>
    </row>
    <row r="122" spans="5:18" ht="15.75" customHeight="1" x14ac:dyDescent="0.25">
      <c r="E122" s="40"/>
      <c r="I122" s="19"/>
      <c r="J122" s="40"/>
      <c r="K122" s="19"/>
      <c r="P122" s="19"/>
      <c r="Q122" s="19"/>
      <c r="R122" s="19"/>
    </row>
    <row r="123" spans="5:18" ht="15.75" customHeight="1" x14ac:dyDescent="0.25">
      <c r="E123" s="40"/>
      <c r="I123" s="19"/>
      <c r="J123" s="40"/>
      <c r="K123" s="19"/>
      <c r="P123" s="19"/>
      <c r="Q123" s="19"/>
      <c r="R123" s="19"/>
    </row>
    <row r="124" spans="5:18" ht="15.75" customHeight="1" x14ac:dyDescent="0.25">
      <c r="E124" s="40"/>
      <c r="I124" s="19"/>
      <c r="J124" s="40"/>
      <c r="K124" s="19"/>
      <c r="P124" s="19"/>
      <c r="Q124" s="19"/>
      <c r="R124" s="19"/>
    </row>
    <row r="125" spans="5:18" ht="15.75" customHeight="1" x14ac:dyDescent="0.25">
      <c r="E125" s="40"/>
      <c r="I125" s="19"/>
      <c r="J125" s="40"/>
      <c r="K125" s="19"/>
      <c r="P125" s="19"/>
      <c r="Q125" s="19"/>
      <c r="R125" s="19"/>
    </row>
    <row r="126" spans="5:18" ht="15.75" customHeight="1" x14ac:dyDescent="0.25">
      <c r="E126" s="40"/>
      <c r="I126" s="19"/>
      <c r="J126" s="40"/>
      <c r="K126" s="19"/>
      <c r="P126" s="19"/>
      <c r="Q126" s="19"/>
      <c r="R126" s="19"/>
    </row>
    <row r="127" spans="5:18" ht="15.75" customHeight="1" x14ac:dyDescent="0.25">
      <c r="E127" s="40"/>
      <c r="I127" s="19"/>
      <c r="J127" s="40"/>
      <c r="K127" s="19"/>
      <c r="P127" s="19"/>
      <c r="Q127" s="19"/>
      <c r="R127" s="19"/>
    </row>
    <row r="128" spans="5:18" ht="15.75" customHeight="1" x14ac:dyDescent="0.25">
      <c r="E128" s="40"/>
      <c r="I128" s="19"/>
      <c r="J128" s="40"/>
      <c r="K128" s="19"/>
      <c r="P128" s="19"/>
      <c r="Q128" s="19"/>
      <c r="R128" s="19"/>
    </row>
    <row r="129" spans="5:18" ht="15.75" customHeight="1" x14ac:dyDescent="0.25">
      <c r="E129" s="40"/>
      <c r="I129" s="19"/>
      <c r="J129" s="40"/>
      <c r="K129" s="19"/>
      <c r="P129" s="19"/>
      <c r="Q129" s="19"/>
      <c r="R129" s="19"/>
    </row>
    <row r="130" spans="5:18" ht="15.75" customHeight="1" x14ac:dyDescent="0.25">
      <c r="E130" s="40"/>
      <c r="I130" s="19"/>
      <c r="J130" s="40"/>
      <c r="K130" s="19"/>
      <c r="P130" s="19"/>
      <c r="Q130" s="19"/>
      <c r="R130" s="19"/>
    </row>
    <row r="131" spans="5:18" ht="15.75" customHeight="1" x14ac:dyDescent="0.25">
      <c r="E131" s="40"/>
      <c r="I131" s="19"/>
      <c r="J131" s="40"/>
      <c r="K131" s="19"/>
      <c r="P131" s="19"/>
      <c r="Q131" s="19"/>
      <c r="R131" s="19"/>
    </row>
    <row r="132" spans="5:18" ht="15.75" customHeight="1" x14ac:dyDescent="0.25">
      <c r="E132" s="40"/>
      <c r="I132" s="19"/>
      <c r="J132" s="40"/>
      <c r="K132" s="19"/>
      <c r="P132" s="19"/>
      <c r="Q132" s="19"/>
      <c r="R132" s="19"/>
    </row>
    <row r="133" spans="5:18" ht="15.75" customHeight="1" x14ac:dyDescent="0.25">
      <c r="E133" s="40"/>
      <c r="I133" s="19"/>
      <c r="J133" s="40"/>
      <c r="K133" s="19"/>
      <c r="P133" s="19"/>
      <c r="Q133" s="19"/>
      <c r="R133" s="19"/>
    </row>
    <row r="134" spans="5:18" ht="15.75" customHeight="1" x14ac:dyDescent="0.25">
      <c r="E134" s="40"/>
      <c r="I134" s="19"/>
      <c r="J134" s="40"/>
      <c r="K134" s="19"/>
      <c r="P134" s="19"/>
      <c r="Q134" s="19"/>
      <c r="R134" s="19"/>
    </row>
    <row r="135" spans="5:18" ht="15.75" customHeight="1" x14ac:dyDescent="0.25">
      <c r="E135" s="40"/>
      <c r="I135" s="19"/>
      <c r="J135" s="40"/>
      <c r="K135" s="19"/>
      <c r="P135" s="19"/>
      <c r="Q135" s="19"/>
      <c r="R135" s="19"/>
    </row>
    <row r="136" spans="5:18" ht="15.75" customHeight="1" x14ac:dyDescent="0.25">
      <c r="E136" s="40"/>
      <c r="I136" s="19"/>
      <c r="J136" s="40"/>
      <c r="K136" s="19"/>
      <c r="P136" s="19"/>
      <c r="Q136" s="19"/>
      <c r="R136" s="19"/>
    </row>
    <row r="137" spans="5:18" ht="15.75" customHeight="1" x14ac:dyDescent="0.25">
      <c r="E137" s="40"/>
      <c r="I137" s="19"/>
      <c r="J137" s="40"/>
      <c r="K137" s="19"/>
      <c r="P137" s="19"/>
      <c r="Q137" s="19"/>
      <c r="R137" s="19"/>
    </row>
    <row r="138" spans="5:18" ht="15.75" customHeight="1" x14ac:dyDescent="0.25">
      <c r="E138" s="40"/>
      <c r="I138" s="19"/>
      <c r="J138" s="40"/>
      <c r="K138" s="19"/>
      <c r="P138" s="19"/>
      <c r="Q138" s="19"/>
      <c r="R138" s="19"/>
    </row>
    <row r="139" spans="5:18" ht="15.75" customHeight="1" x14ac:dyDescent="0.25">
      <c r="E139" s="40"/>
      <c r="I139" s="19"/>
      <c r="J139" s="40"/>
      <c r="K139" s="19"/>
      <c r="P139" s="19"/>
      <c r="Q139" s="19"/>
      <c r="R139" s="19"/>
    </row>
    <row r="140" spans="5:18" ht="15.75" customHeight="1" x14ac:dyDescent="0.25">
      <c r="E140" s="40"/>
      <c r="I140" s="19"/>
      <c r="J140" s="40"/>
      <c r="K140" s="19"/>
      <c r="P140" s="19"/>
      <c r="Q140" s="19"/>
      <c r="R140" s="19"/>
    </row>
    <row r="141" spans="5:18" ht="15.75" customHeight="1" x14ac:dyDescent="0.25">
      <c r="E141" s="40"/>
      <c r="I141" s="19"/>
      <c r="J141" s="40"/>
      <c r="K141" s="19"/>
      <c r="P141" s="19"/>
      <c r="Q141" s="19"/>
      <c r="R141" s="19"/>
    </row>
    <row r="142" spans="5:18" ht="15.75" customHeight="1" x14ac:dyDescent="0.25">
      <c r="E142" s="40"/>
      <c r="I142" s="19"/>
      <c r="J142" s="40"/>
      <c r="K142" s="19"/>
      <c r="P142" s="19"/>
      <c r="Q142" s="19"/>
      <c r="R142" s="19"/>
    </row>
    <row r="143" spans="5:18" ht="15.75" customHeight="1" x14ac:dyDescent="0.25">
      <c r="E143" s="40"/>
      <c r="I143" s="19"/>
      <c r="J143" s="40"/>
      <c r="K143" s="19"/>
      <c r="P143" s="19"/>
      <c r="Q143" s="19"/>
      <c r="R143" s="19"/>
    </row>
    <row r="144" spans="5:18" ht="15.75" customHeight="1" x14ac:dyDescent="0.25">
      <c r="E144" s="40"/>
      <c r="I144" s="19"/>
      <c r="J144" s="40"/>
      <c r="K144" s="19"/>
      <c r="P144" s="19"/>
      <c r="Q144" s="19"/>
      <c r="R144" s="19"/>
    </row>
    <row r="145" spans="5:18" ht="15.75" customHeight="1" x14ac:dyDescent="0.25">
      <c r="E145" s="40"/>
      <c r="I145" s="19"/>
      <c r="J145" s="40"/>
      <c r="K145" s="19"/>
      <c r="P145" s="19"/>
      <c r="Q145" s="19"/>
      <c r="R145" s="19"/>
    </row>
    <row r="146" spans="5:18" ht="15.75" customHeight="1" x14ac:dyDescent="0.25">
      <c r="E146" s="40"/>
      <c r="I146" s="19"/>
      <c r="J146" s="40"/>
      <c r="K146" s="19"/>
      <c r="P146" s="19"/>
      <c r="Q146" s="19"/>
      <c r="R146" s="19"/>
    </row>
    <row r="147" spans="5:18" ht="15.75" customHeight="1" x14ac:dyDescent="0.25">
      <c r="E147" s="40"/>
      <c r="I147" s="19"/>
      <c r="J147" s="40"/>
      <c r="K147" s="19"/>
      <c r="P147" s="19"/>
      <c r="Q147" s="19"/>
      <c r="R147" s="19"/>
    </row>
    <row r="148" spans="5:18" ht="15.75" customHeight="1" x14ac:dyDescent="0.25">
      <c r="E148" s="40"/>
      <c r="I148" s="19"/>
      <c r="J148" s="40"/>
      <c r="K148" s="19"/>
      <c r="P148" s="19"/>
      <c r="Q148" s="19"/>
      <c r="R148" s="19"/>
    </row>
    <row r="149" spans="5:18" ht="15.75" customHeight="1" x14ac:dyDescent="0.25">
      <c r="E149" s="40"/>
      <c r="I149" s="19"/>
      <c r="J149" s="40"/>
      <c r="K149" s="19"/>
      <c r="P149" s="19"/>
      <c r="Q149" s="19"/>
      <c r="R149" s="19"/>
    </row>
    <row r="150" spans="5:18" ht="15.75" customHeight="1" x14ac:dyDescent="0.25">
      <c r="E150" s="40"/>
      <c r="I150" s="19"/>
      <c r="J150" s="40"/>
      <c r="K150" s="19"/>
      <c r="P150" s="19"/>
      <c r="Q150" s="19"/>
      <c r="R150" s="19"/>
    </row>
    <row r="151" spans="5:18" ht="15.75" customHeight="1" x14ac:dyDescent="0.25">
      <c r="E151" s="40"/>
      <c r="I151" s="19"/>
      <c r="J151" s="40"/>
      <c r="K151" s="19"/>
      <c r="P151" s="19"/>
      <c r="Q151" s="19"/>
      <c r="R151" s="19"/>
    </row>
    <row r="152" spans="5:18" ht="15.75" customHeight="1" x14ac:dyDescent="0.25">
      <c r="E152" s="40"/>
      <c r="I152" s="19"/>
      <c r="J152" s="40"/>
      <c r="K152" s="19"/>
      <c r="P152" s="19"/>
      <c r="Q152" s="19"/>
      <c r="R152" s="19"/>
    </row>
    <row r="153" spans="5:18" ht="15.75" customHeight="1" x14ac:dyDescent="0.25">
      <c r="E153" s="40"/>
      <c r="I153" s="19"/>
      <c r="J153" s="40"/>
      <c r="K153" s="19"/>
      <c r="P153" s="19"/>
      <c r="Q153" s="19"/>
      <c r="R153" s="19"/>
    </row>
    <row r="154" spans="5:18" ht="15.75" customHeight="1" x14ac:dyDescent="0.25">
      <c r="E154" s="40"/>
      <c r="I154" s="19"/>
      <c r="J154" s="40"/>
      <c r="K154" s="19"/>
      <c r="P154" s="19"/>
      <c r="Q154" s="19"/>
      <c r="R154" s="19"/>
    </row>
    <row r="155" spans="5:18" ht="15.75" customHeight="1" x14ac:dyDescent="0.25">
      <c r="E155" s="40"/>
      <c r="I155" s="19"/>
      <c r="J155" s="40"/>
      <c r="K155" s="19"/>
      <c r="P155" s="19"/>
      <c r="Q155" s="19"/>
      <c r="R155" s="19"/>
    </row>
    <row r="156" spans="5:18" ht="15.75" customHeight="1" x14ac:dyDescent="0.25">
      <c r="E156" s="40"/>
      <c r="I156" s="19"/>
      <c r="J156" s="40"/>
      <c r="K156" s="19"/>
      <c r="P156" s="19"/>
      <c r="Q156" s="19"/>
      <c r="R156" s="19"/>
    </row>
    <row r="157" spans="5:18" ht="15.75" customHeight="1" x14ac:dyDescent="0.25">
      <c r="E157" s="40"/>
      <c r="I157" s="19"/>
      <c r="J157" s="40"/>
      <c r="K157" s="19"/>
      <c r="P157" s="19"/>
      <c r="Q157" s="19"/>
      <c r="R157" s="19"/>
    </row>
    <row r="158" spans="5:18" ht="15.75" customHeight="1" x14ac:dyDescent="0.25">
      <c r="E158" s="40"/>
      <c r="I158" s="19"/>
      <c r="J158" s="40"/>
      <c r="K158" s="19"/>
      <c r="P158" s="19"/>
      <c r="Q158" s="19"/>
      <c r="R158" s="19"/>
    </row>
    <row r="159" spans="5:18" ht="15.75" customHeight="1" x14ac:dyDescent="0.25">
      <c r="E159" s="40"/>
      <c r="I159" s="19"/>
      <c r="J159" s="40"/>
      <c r="K159" s="19"/>
      <c r="P159" s="19"/>
      <c r="Q159" s="19"/>
      <c r="R159" s="19"/>
    </row>
    <row r="160" spans="5:18" ht="15.75" customHeight="1" x14ac:dyDescent="0.25">
      <c r="E160" s="40"/>
      <c r="I160" s="19"/>
      <c r="J160" s="40"/>
      <c r="K160" s="19"/>
      <c r="P160" s="19"/>
      <c r="Q160" s="19"/>
      <c r="R160" s="19"/>
    </row>
    <row r="161" spans="5:18" ht="15.75" customHeight="1" x14ac:dyDescent="0.25">
      <c r="E161" s="40"/>
      <c r="I161" s="19"/>
      <c r="J161" s="40"/>
      <c r="K161" s="19"/>
      <c r="P161" s="19"/>
      <c r="Q161" s="19"/>
      <c r="R161" s="19"/>
    </row>
    <row r="162" spans="5:18" ht="15.75" customHeight="1" x14ac:dyDescent="0.25">
      <c r="E162" s="40"/>
      <c r="I162" s="19"/>
      <c r="J162" s="40"/>
      <c r="K162" s="19"/>
      <c r="P162" s="19"/>
      <c r="Q162" s="19"/>
      <c r="R162" s="19"/>
    </row>
    <row r="163" spans="5:18" ht="15.75" customHeight="1" x14ac:dyDescent="0.25">
      <c r="E163" s="40"/>
      <c r="I163" s="19"/>
      <c r="J163" s="40"/>
      <c r="K163" s="19"/>
      <c r="P163" s="19"/>
      <c r="Q163" s="19"/>
      <c r="R163" s="19"/>
    </row>
    <row r="164" spans="5:18" ht="15.75" customHeight="1" x14ac:dyDescent="0.25">
      <c r="E164" s="40"/>
      <c r="I164" s="19"/>
      <c r="J164" s="40"/>
      <c r="K164" s="19"/>
      <c r="P164" s="19"/>
      <c r="Q164" s="19"/>
      <c r="R164" s="19"/>
    </row>
    <row r="165" spans="5:18" ht="15.75" customHeight="1" x14ac:dyDescent="0.25">
      <c r="E165" s="40"/>
      <c r="I165" s="19"/>
      <c r="J165" s="40"/>
      <c r="K165" s="19"/>
      <c r="P165" s="19"/>
      <c r="Q165" s="19"/>
      <c r="R165" s="19"/>
    </row>
    <row r="166" spans="5:18" ht="15.75" customHeight="1" x14ac:dyDescent="0.25">
      <c r="E166" s="40"/>
      <c r="I166" s="19"/>
      <c r="J166" s="40"/>
      <c r="K166" s="19"/>
      <c r="P166" s="19"/>
      <c r="Q166" s="19"/>
      <c r="R166" s="19"/>
    </row>
    <row r="167" spans="5:18" ht="15.75" customHeight="1" x14ac:dyDescent="0.25">
      <c r="E167" s="40"/>
      <c r="I167" s="19"/>
      <c r="J167" s="40"/>
      <c r="K167" s="19"/>
      <c r="P167" s="19"/>
      <c r="Q167" s="19"/>
      <c r="R167" s="19"/>
    </row>
    <row r="168" spans="5:18" ht="15.75" customHeight="1" x14ac:dyDescent="0.25">
      <c r="E168" s="40"/>
      <c r="I168" s="19"/>
      <c r="J168" s="40"/>
      <c r="K168" s="19"/>
      <c r="P168" s="19"/>
      <c r="Q168" s="19"/>
      <c r="R168" s="19"/>
    </row>
    <row r="169" spans="5:18" ht="15.75" customHeight="1" x14ac:dyDescent="0.25">
      <c r="E169" s="40"/>
      <c r="I169" s="19"/>
      <c r="J169" s="40"/>
      <c r="K169" s="19"/>
      <c r="P169" s="19"/>
      <c r="Q169" s="19"/>
      <c r="R169" s="19"/>
    </row>
    <row r="170" spans="5:18" ht="15.75" customHeight="1" x14ac:dyDescent="0.25">
      <c r="E170" s="40"/>
      <c r="I170" s="19"/>
      <c r="J170" s="40"/>
      <c r="K170" s="19"/>
      <c r="P170" s="19"/>
      <c r="Q170" s="19"/>
      <c r="R170" s="19"/>
    </row>
    <row r="171" spans="5:18" ht="15.75" customHeight="1" x14ac:dyDescent="0.25">
      <c r="E171" s="40"/>
      <c r="I171" s="19"/>
      <c r="J171" s="40"/>
      <c r="K171" s="19"/>
      <c r="P171" s="19"/>
      <c r="Q171" s="19"/>
      <c r="R171" s="19"/>
    </row>
    <row r="172" spans="5:18" ht="15.75" customHeight="1" x14ac:dyDescent="0.25">
      <c r="E172" s="40"/>
      <c r="I172" s="19"/>
      <c r="J172" s="40"/>
      <c r="K172" s="19"/>
      <c r="P172" s="19"/>
      <c r="Q172" s="19"/>
      <c r="R172" s="19"/>
    </row>
    <row r="173" spans="5:18" ht="15.75" customHeight="1" x14ac:dyDescent="0.25">
      <c r="E173" s="40"/>
      <c r="I173" s="19"/>
      <c r="J173" s="40"/>
      <c r="K173" s="19"/>
      <c r="P173" s="19"/>
      <c r="Q173" s="19"/>
      <c r="R173" s="19"/>
    </row>
    <row r="174" spans="5:18" ht="15.75" customHeight="1" x14ac:dyDescent="0.25">
      <c r="E174" s="40"/>
      <c r="I174" s="19"/>
      <c r="J174" s="40"/>
      <c r="K174" s="19"/>
      <c r="P174" s="19"/>
      <c r="Q174" s="19"/>
      <c r="R174" s="19"/>
    </row>
    <row r="175" spans="5:18" ht="15.75" customHeight="1" x14ac:dyDescent="0.25">
      <c r="E175" s="40"/>
      <c r="I175" s="19"/>
      <c r="J175" s="40"/>
      <c r="K175" s="19"/>
      <c r="P175" s="19"/>
      <c r="Q175" s="19"/>
      <c r="R175" s="19"/>
    </row>
    <row r="176" spans="5:18" ht="15.75" customHeight="1" x14ac:dyDescent="0.25">
      <c r="E176" s="40"/>
      <c r="I176" s="19"/>
      <c r="J176" s="40"/>
      <c r="K176" s="19"/>
      <c r="P176" s="19"/>
      <c r="Q176" s="19"/>
      <c r="R176" s="19"/>
    </row>
    <row r="177" spans="5:18" ht="15.75" customHeight="1" x14ac:dyDescent="0.25">
      <c r="E177" s="40"/>
      <c r="I177" s="19"/>
      <c r="J177" s="40"/>
      <c r="K177" s="19"/>
      <c r="P177" s="19"/>
      <c r="Q177" s="19"/>
      <c r="R177" s="19"/>
    </row>
    <row r="178" spans="5:18" ht="15.75" customHeight="1" x14ac:dyDescent="0.25">
      <c r="E178" s="40"/>
      <c r="I178" s="19"/>
      <c r="J178" s="40"/>
      <c r="K178" s="19"/>
      <c r="P178" s="19"/>
      <c r="Q178" s="19"/>
      <c r="R178" s="19"/>
    </row>
    <row r="179" spans="5:18" ht="15.75" customHeight="1" x14ac:dyDescent="0.25">
      <c r="E179" s="40"/>
      <c r="I179" s="19"/>
      <c r="J179" s="40"/>
      <c r="K179" s="19"/>
      <c r="P179" s="19"/>
      <c r="Q179" s="19"/>
      <c r="R179" s="19"/>
    </row>
    <row r="180" spans="5:18" ht="15.75" customHeight="1" x14ac:dyDescent="0.25">
      <c r="E180" s="40"/>
      <c r="I180" s="19"/>
      <c r="J180" s="40"/>
      <c r="K180" s="19"/>
      <c r="P180" s="19"/>
      <c r="Q180" s="19"/>
      <c r="R180" s="19"/>
    </row>
    <row r="181" spans="5:18" ht="15.75" customHeight="1" x14ac:dyDescent="0.25">
      <c r="E181" s="40"/>
      <c r="I181" s="19"/>
      <c r="J181" s="40"/>
      <c r="K181" s="19"/>
      <c r="P181" s="19"/>
      <c r="Q181" s="19"/>
      <c r="R181" s="19"/>
    </row>
    <row r="182" spans="5:18" ht="15.75" customHeight="1" x14ac:dyDescent="0.25">
      <c r="E182" s="40"/>
      <c r="I182" s="19"/>
      <c r="J182" s="40"/>
      <c r="K182" s="19"/>
      <c r="P182" s="19"/>
      <c r="Q182" s="19"/>
      <c r="R182" s="19"/>
    </row>
    <row r="183" spans="5:18" ht="15.75" customHeight="1" x14ac:dyDescent="0.25">
      <c r="E183" s="40"/>
      <c r="I183" s="19"/>
      <c r="J183" s="40"/>
      <c r="K183" s="19"/>
      <c r="P183" s="19"/>
      <c r="Q183" s="19"/>
      <c r="R183" s="19"/>
    </row>
    <row r="184" spans="5:18" ht="15.75" customHeight="1" x14ac:dyDescent="0.25">
      <c r="E184" s="40"/>
      <c r="I184" s="19"/>
      <c r="J184" s="40"/>
      <c r="K184" s="19"/>
      <c r="P184" s="19"/>
      <c r="Q184" s="19"/>
      <c r="R184" s="19"/>
    </row>
    <row r="185" spans="5:18" ht="15.75" customHeight="1" x14ac:dyDescent="0.25">
      <c r="E185" s="40"/>
      <c r="I185" s="19"/>
      <c r="J185" s="40"/>
      <c r="K185" s="19"/>
      <c r="P185" s="19"/>
      <c r="Q185" s="19"/>
      <c r="R185" s="19"/>
    </row>
    <row r="186" spans="5:18" ht="15.75" customHeight="1" x14ac:dyDescent="0.25">
      <c r="E186" s="40"/>
      <c r="I186" s="19"/>
      <c r="J186" s="40"/>
      <c r="K186" s="19"/>
      <c r="P186" s="19"/>
      <c r="Q186" s="19"/>
      <c r="R186" s="19"/>
    </row>
    <row r="187" spans="5:18" ht="15.75" customHeight="1" x14ac:dyDescent="0.25">
      <c r="E187" s="40"/>
      <c r="I187" s="19"/>
      <c r="J187" s="40"/>
      <c r="K187" s="19"/>
      <c r="P187" s="19"/>
      <c r="Q187" s="19"/>
      <c r="R187" s="19"/>
    </row>
    <row r="188" spans="5:18" ht="15.75" customHeight="1" x14ac:dyDescent="0.25">
      <c r="E188" s="40"/>
      <c r="I188" s="19"/>
      <c r="J188" s="40"/>
      <c r="K188" s="19"/>
      <c r="P188" s="19"/>
      <c r="Q188" s="19"/>
      <c r="R188" s="19"/>
    </row>
    <row r="189" spans="5:18" ht="15.75" customHeight="1" x14ac:dyDescent="0.25">
      <c r="E189" s="40"/>
      <c r="I189" s="19"/>
      <c r="J189" s="40"/>
      <c r="K189" s="19"/>
      <c r="P189" s="19"/>
      <c r="Q189" s="19"/>
      <c r="R189" s="19"/>
    </row>
    <row r="190" spans="5:18" ht="15.75" customHeight="1" x14ac:dyDescent="0.25">
      <c r="E190" s="40"/>
      <c r="I190" s="19"/>
      <c r="J190" s="40"/>
      <c r="K190" s="19"/>
      <c r="P190" s="19"/>
      <c r="Q190" s="19"/>
      <c r="R190" s="19"/>
    </row>
    <row r="191" spans="5:18" ht="15.75" customHeight="1" x14ac:dyDescent="0.25">
      <c r="E191" s="40"/>
      <c r="I191" s="19"/>
      <c r="J191" s="40"/>
      <c r="K191" s="19"/>
      <c r="P191" s="19"/>
      <c r="Q191" s="19"/>
      <c r="R191" s="19"/>
    </row>
    <row r="192" spans="5:18" ht="15.75" customHeight="1" x14ac:dyDescent="0.25">
      <c r="E192" s="40"/>
      <c r="I192" s="19"/>
      <c r="J192" s="40"/>
      <c r="K192" s="19"/>
      <c r="P192" s="19"/>
      <c r="Q192" s="19"/>
      <c r="R192" s="19"/>
    </row>
    <row r="193" spans="5:18" ht="15.75" customHeight="1" x14ac:dyDescent="0.25">
      <c r="E193" s="40"/>
      <c r="I193" s="19"/>
      <c r="J193" s="40"/>
      <c r="K193" s="19"/>
      <c r="P193" s="19"/>
      <c r="Q193" s="19"/>
      <c r="R193" s="19"/>
    </row>
    <row r="194" spans="5:18" ht="15.75" customHeight="1" x14ac:dyDescent="0.25">
      <c r="E194" s="40"/>
      <c r="I194" s="19"/>
      <c r="J194" s="40"/>
      <c r="K194" s="19"/>
      <c r="P194" s="19"/>
      <c r="Q194" s="19"/>
      <c r="R194" s="19"/>
    </row>
    <row r="195" spans="5:18" ht="15.75" customHeight="1" x14ac:dyDescent="0.25">
      <c r="E195" s="40"/>
      <c r="I195" s="19"/>
      <c r="J195" s="40"/>
      <c r="K195" s="19"/>
      <c r="P195" s="19"/>
      <c r="Q195" s="19"/>
      <c r="R195" s="19"/>
    </row>
    <row r="196" spans="5:18" ht="15.75" customHeight="1" x14ac:dyDescent="0.25">
      <c r="E196" s="40"/>
      <c r="I196" s="19"/>
      <c r="J196" s="40"/>
      <c r="K196" s="19"/>
      <c r="P196" s="19"/>
      <c r="Q196" s="19"/>
      <c r="R196" s="19"/>
    </row>
    <row r="197" spans="5:18" ht="15.75" customHeight="1" x14ac:dyDescent="0.25">
      <c r="E197" s="40"/>
      <c r="I197" s="19"/>
      <c r="J197" s="40"/>
      <c r="K197" s="19"/>
      <c r="P197" s="19"/>
      <c r="Q197" s="19"/>
      <c r="R197" s="19"/>
    </row>
    <row r="198" spans="5:18" ht="15.75" customHeight="1" x14ac:dyDescent="0.25">
      <c r="E198" s="40"/>
      <c r="I198" s="19"/>
      <c r="J198" s="40"/>
      <c r="K198" s="19"/>
      <c r="P198" s="19"/>
      <c r="Q198" s="19"/>
      <c r="R198" s="19"/>
    </row>
    <row r="199" spans="5:18" ht="15.75" customHeight="1" x14ac:dyDescent="0.25">
      <c r="E199" s="40"/>
      <c r="I199" s="19"/>
      <c r="J199" s="40"/>
      <c r="K199" s="19"/>
      <c r="P199" s="19"/>
      <c r="Q199" s="19"/>
      <c r="R199" s="19"/>
    </row>
    <row r="200" spans="5:18" ht="15.75" customHeight="1" x14ac:dyDescent="0.25">
      <c r="E200" s="40"/>
      <c r="I200" s="19"/>
      <c r="J200" s="40"/>
      <c r="K200" s="19"/>
      <c r="P200" s="19"/>
      <c r="Q200" s="19"/>
      <c r="R200" s="19"/>
    </row>
    <row r="201" spans="5:18" ht="15.75" customHeight="1" x14ac:dyDescent="0.25">
      <c r="E201" s="40"/>
      <c r="I201" s="19"/>
      <c r="J201" s="40"/>
      <c r="K201" s="19"/>
      <c r="P201" s="19"/>
      <c r="Q201" s="19"/>
      <c r="R201" s="19"/>
    </row>
    <row r="202" spans="5:18" ht="15.75" customHeight="1" x14ac:dyDescent="0.25">
      <c r="E202" s="40"/>
      <c r="I202" s="19"/>
      <c r="J202" s="40"/>
      <c r="K202" s="19"/>
      <c r="P202" s="19"/>
      <c r="Q202" s="19"/>
      <c r="R202" s="19"/>
    </row>
    <row r="203" spans="5:18" ht="15.75" customHeight="1" x14ac:dyDescent="0.25">
      <c r="E203" s="40"/>
      <c r="I203" s="19"/>
      <c r="J203" s="40"/>
      <c r="K203" s="19"/>
      <c r="P203" s="19"/>
      <c r="Q203" s="19"/>
      <c r="R203" s="19"/>
    </row>
    <row r="204" spans="5:18" ht="15.75" customHeight="1" x14ac:dyDescent="0.25">
      <c r="E204" s="40"/>
      <c r="I204" s="19"/>
      <c r="J204" s="40"/>
      <c r="K204" s="19"/>
      <c r="P204" s="19"/>
      <c r="Q204" s="19"/>
      <c r="R204" s="19"/>
    </row>
    <row r="205" spans="5:18" ht="15.75" customHeight="1" x14ac:dyDescent="0.25">
      <c r="E205" s="40"/>
      <c r="I205" s="19"/>
      <c r="J205" s="40"/>
      <c r="K205" s="19"/>
      <c r="P205" s="19"/>
      <c r="Q205" s="19"/>
      <c r="R205" s="19"/>
    </row>
    <row r="206" spans="5:18" ht="15.75" customHeight="1" x14ac:dyDescent="0.25">
      <c r="E206" s="40"/>
      <c r="I206" s="19"/>
      <c r="J206" s="40"/>
      <c r="K206" s="19"/>
      <c r="P206" s="19"/>
      <c r="Q206" s="19"/>
      <c r="R206" s="19"/>
    </row>
    <row r="207" spans="5:18" ht="15.75" customHeight="1" x14ac:dyDescent="0.25">
      <c r="E207" s="40"/>
      <c r="I207" s="19"/>
      <c r="J207" s="40"/>
      <c r="K207" s="19"/>
      <c r="P207" s="19"/>
      <c r="Q207" s="19"/>
      <c r="R207" s="19"/>
    </row>
    <row r="208" spans="5:18" ht="15.75" customHeight="1" x14ac:dyDescent="0.25">
      <c r="E208" s="40"/>
      <c r="I208" s="19"/>
      <c r="J208" s="40"/>
      <c r="K208" s="19"/>
      <c r="P208" s="19"/>
      <c r="Q208" s="19"/>
      <c r="R208" s="19"/>
    </row>
    <row r="209" spans="5:18" ht="15.75" customHeight="1" x14ac:dyDescent="0.25">
      <c r="E209" s="40"/>
      <c r="I209" s="19"/>
      <c r="J209" s="40"/>
      <c r="K209" s="19"/>
      <c r="P209" s="19"/>
      <c r="Q209" s="19"/>
      <c r="R209" s="19"/>
    </row>
    <row r="210" spans="5:18" ht="15.75" customHeight="1" x14ac:dyDescent="0.25">
      <c r="E210" s="40"/>
      <c r="I210" s="19"/>
      <c r="J210" s="40"/>
      <c r="K210" s="19"/>
      <c r="P210" s="19"/>
      <c r="Q210" s="19"/>
      <c r="R210" s="19"/>
    </row>
    <row r="211" spans="5:18" ht="15.75" customHeight="1" x14ac:dyDescent="0.25">
      <c r="E211" s="40"/>
      <c r="I211" s="19"/>
      <c r="J211" s="40"/>
      <c r="K211" s="19"/>
      <c r="P211" s="19"/>
      <c r="Q211" s="19"/>
      <c r="R211" s="19"/>
    </row>
    <row r="212" spans="5:18" ht="15.75" customHeight="1" x14ac:dyDescent="0.25">
      <c r="E212" s="40"/>
      <c r="I212" s="19"/>
      <c r="J212" s="40"/>
      <c r="K212" s="19"/>
      <c r="P212" s="19"/>
      <c r="Q212" s="19"/>
      <c r="R212" s="19"/>
    </row>
    <row r="213" spans="5:18" ht="15.75" customHeight="1" x14ac:dyDescent="0.25">
      <c r="E213" s="40"/>
      <c r="I213" s="19"/>
      <c r="J213" s="40"/>
      <c r="K213" s="19"/>
      <c r="P213" s="19"/>
      <c r="Q213" s="19"/>
      <c r="R213" s="19"/>
    </row>
    <row r="214" spans="5:18" ht="15.75" customHeight="1" x14ac:dyDescent="0.25">
      <c r="E214" s="40"/>
      <c r="I214" s="19"/>
      <c r="J214" s="40"/>
      <c r="K214" s="19"/>
      <c r="P214" s="19"/>
      <c r="Q214" s="19"/>
      <c r="R214" s="19"/>
    </row>
    <row r="215" spans="5:18" ht="15.75" customHeight="1" x14ac:dyDescent="0.25">
      <c r="E215" s="40"/>
      <c r="I215" s="19"/>
      <c r="J215" s="40"/>
      <c r="K215" s="19"/>
      <c r="P215" s="19"/>
      <c r="Q215" s="19"/>
      <c r="R215" s="19"/>
    </row>
    <row r="216" spans="5:18" ht="15.75" customHeight="1" x14ac:dyDescent="0.25">
      <c r="E216" s="40"/>
      <c r="I216" s="19"/>
      <c r="J216" s="40"/>
      <c r="K216" s="19"/>
      <c r="P216" s="19"/>
      <c r="Q216" s="19"/>
      <c r="R216" s="19"/>
    </row>
    <row r="217" spans="5:18" ht="15.75" customHeight="1" x14ac:dyDescent="0.25">
      <c r="E217" s="40"/>
      <c r="I217" s="19"/>
      <c r="J217" s="40"/>
      <c r="K217" s="19"/>
      <c r="P217" s="19"/>
      <c r="Q217" s="19"/>
      <c r="R217" s="19"/>
    </row>
    <row r="218" spans="5:18" ht="15.75" customHeight="1" x14ac:dyDescent="0.25">
      <c r="E218" s="40"/>
      <c r="I218" s="19"/>
      <c r="J218" s="40"/>
      <c r="K218" s="19"/>
      <c r="P218" s="19"/>
      <c r="Q218" s="19"/>
      <c r="R218" s="19"/>
    </row>
    <row r="219" spans="5:18" ht="15.75" customHeight="1" x14ac:dyDescent="0.25">
      <c r="E219" s="40"/>
      <c r="I219" s="19"/>
      <c r="J219" s="40"/>
      <c r="K219" s="19"/>
      <c r="P219" s="19"/>
      <c r="Q219" s="19"/>
      <c r="R219" s="19"/>
    </row>
    <row r="220" spans="5:18" ht="15.75" customHeight="1" x14ac:dyDescent="0.25">
      <c r="E220" s="40"/>
      <c r="I220" s="19"/>
      <c r="J220" s="40"/>
      <c r="K220" s="19"/>
      <c r="P220" s="19"/>
      <c r="Q220" s="19"/>
      <c r="R220" s="19"/>
    </row>
    <row r="221" spans="5:18" ht="15.75" customHeight="1" x14ac:dyDescent="0.25">
      <c r="E221" s="40"/>
      <c r="I221" s="19"/>
      <c r="J221" s="40"/>
      <c r="K221" s="19"/>
      <c r="P221" s="19"/>
      <c r="Q221" s="19"/>
      <c r="R221" s="19"/>
    </row>
    <row r="222" spans="5:18" ht="15.75" customHeight="1" x14ac:dyDescent="0.25">
      <c r="E222" s="40"/>
      <c r="I222" s="19"/>
      <c r="J222" s="40"/>
      <c r="K222" s="19"/>
      <c r="P222" s="19"/>
      <c r="Q222" s="19"/>
      <c r="R222" s="19"/>
    </row>
    <row r="223" spans="5:18" ht="15.75" customHeight="1" x14ac:dyDescent="0.25">
      <c r="E223" s="40"/>
      <c r="I223" s="19"/>
      <c r="J223" s="40"/>
      <c r="K223" s="19"/>
      <c r="P223" s="19"/>
      <c r="Q223" s="19"/>
      <c r="R223" s="19"/>
    </row>
    <row r="224" spans="5:18" ht="15.75" customHeight="1" x14ac:dyDescent="0.25">
      <c r="E224" s="40"/>
      <c r="I224" s="19"/>
      <c r="J224" s="40"/>
      <c r="K224" s="19"/>
      <c r="P224" s="19"/>
      <c r="Q224" s="19"/>
      <c r="R224" s="19"/>
    </row>
    <row r="225" spans="5:18" ht="15.75" customHeight="1" x14ac:dyDescent="0.25">
      <c r="E225" s="40"/>
      <c r="I225" s="19"/>
      <c r="J225" s="40"/>
      <c r="K225" s="19"/>
      <c r="P225" s="19"/>
      <c r="Q225" s="19"/>
      <c r="R225" s="19"/>
    </row>
    <row r="226" spans="5:18" ht="15.75" customHeight="1" x14ac:dyDescent="0.25">
      <c r="E226" s="40"/>
      <c r="I226" s="19"/>
      <c r="J226" s="40"/>
      <c r="K226" s="19"/>
      <c r="P226" s="19"/>
      <c r="Q226" s="19"/>
      <c r="R226" s="19"/>
    </row>
    <row r="227" spans="5:18" ht="15.75" customHeight="1" x14ac:dyDescent="0.25">
      <c r="E227" s="40"/>
      <c r="I227" s="19"/>
      <c r="J227" s="40"/>
      <c r="K227" s="19"/>
      <c r="P227" s="19"/>
      <c r="Q227" s="19"/>
      <c r="R227" s="19"/>
    </row>
    <row r="228" spans="5:18" ht="15.75" customHeight="1" x14ac:dyDescent="0.25">
      <c r="E228" s="40"/>
      <c r="I228" s="19"/>
      <c r="J228" s="40"/>
      <c r="K228" s="19"/>
      <c r="P228" s="19"/>
      <c r="Q228" s="19"/>
      <c r="R228" s="19"/>
    </row>
    <row r="229" spans="5:18" ht="15.75" customHeight="1" x14ac:dyDescent="0.25">
      <c r="E229" s="40"/>
      <c r="I229" s="19"/>
      <c r="J229" s="40"/>
      <c r="K229" s="19"/>
      <c r="P229" s="19"/>
      <c r="Q229" s="19"/>
      <c r="R229" s="19"/>
    </row>
    <row r="230" spans="5:18" ht="15.75" customHeight="1" x14ac:dyDescent="0.25">
      <c r="E230" s="40"/>
      <c r="I230" s="19"/>
      <c r="J230" s="40"/>
      <c r="K230" s="19"/>
      <c r="P230" s="19"/>
      <c r="Q230" s="19"/>
      <c r="R230" s="19"/>
    </row>
    <row r="231" spans="5:18" ht="15.75" customHeight="1" x14ac:dyDescent="0.25">
      <c r="E231" s="40"/>
      <c r="I231" s="19"/>
      <c r="J231" s="40"/>
      <c r="K231" s="19"/>
      <c r="P231" s="19"/>
      <c r="Q231" s="19"/>
      <c r="R231" s="19"/>
    </row>
    <row r="232" spans="5:18" ht="15.75" customHeight="1" x14ac:dyDescent="0.25">
      <c r="E232" s="40"/>
      <c r="I232" s="19"/>
      <c r="J232" s="40"/>
      <c r="K232" s="19"/>
      <c r="P232" s="19"/>
      <c r="Q232" s="19"/>
      <c r="R232" s="19"/>
    </row>
    <row r="233" spans="5:18" ht="15.75" customHeight="1" x14ac:dyDescent="0.25">
      <c r="E233" s="40"/>
      <c r="I233" s="19"/>
      <c r="J233" s="40"/>
      <c r="K233" s="19"/>
      <c r="P233" s="19"/>
      <c r="Q233" s="19"/>
      <c r="R233" s="19"/>
    </row>
    <row r="234" spans="5:18" ht="15.75" customHeight="1" x14ac:dyDescent="0.25">
      <c r="E234" s="40"/>
      <c r="I234" s="19"/>
      <c r="J234" s="40"/>
      <c r="K234" s="19"/>
      <c r="P234" s="19"/>
      <c r="Q234" s="19"/>
      <c r="R234" s="19"/>
    </row>
    <row r="235" spans="5:18" ht="15.75" customHeight="1" x14ac:dyDescent="0.25">
      <c r="E235" s="40"/>
      <c r="I235" s="19"/>
      <c r="J235" s="40"/>
      <c r="K235" s="19"/>
      <c r="P235" s="19"/>
      <c r="Q235" s="19"/>
      <c r="R235" s="19"/>
    </row>
    <row r="236" spans="5:18" ht="15.75" customHeight="1" x14ac:dyDescent="0.25">
      <c r="E236" s="40"/>
      <c r="I236" s="19"/>
      <c r="J236" s="40"/>
      <c r="K236" s="19"/>
      <c r="P236" s="19"/>
      <c r="Q236" s="19"/>
      <c r="R236" s="19"/>
    </row>
    <row r="237" spans="5:18" ht="15.75" customHeight="1" x14ac:dyDescent="0.25">
      <c r="E237" s="40"/>
      <c r="I237" s="19"/>
      <c r="J237" s="40"/>
      <c r="K237" s="19"/>
      <c r="P237" s="19"/>
      <c r="Q237" s="19"/>
      <c r="R237" s="19"/>
    </row>
    <row r="238" spans="5:18" ht="15.75" customHeight="1" x14ac:dyDescent="0.25">
      <c r="E238" s="40"/>
      <c r="I238" s="19"/>
      <c r="J238" s="40"/>
      <c r="K238" s="19"/>
      <c r="P238" s="19"/>
      <c r="Q238" s="19"/>
      <c r="R238" s="19"/>
    </row>
    <row r="239" spans="5:18" ht="15.75" customHeight="1" x14ac:dyDescent="0.25">
      <c r="E239" s="40"/>
      <c r="I239" s="19"/>
      <c r="J239" s="40"/>
      <c r="K239" s="19"/>
      <c r="P239" s="19"/>
      <c r="Q239" s="19"/>
      <c r="R239" s="19"/>
    </row>
    <row r="240" spans="5:18" ht="15.75" customHeight="1" x14ac:dyDescent="0.25">
      <c r="E240" s="40"/>
      <c r="I240" s="19"/>
      <c r="J240" s="40"/>
      <c r="K240" s="19"/>
      <c r="P240" s="19"/>
      <c r="Q240" s="19"/>
      <c r="R240" s="19"/>
    </row>
    <row r="241" spans="5:18" ht="15.75" customHeight="1" x14ac:dyDescent="0.25">
      <c r="E241" s="40"/>
      <c r="I241" s="19"/>
      <c r="J241" s="40"/>
      <c r="K241" s="19"/>
      <c r="P241" s="19"/>
      <c r="Q241" s="19"/>
      <c r="R241" s="19"/>
    </row>
    <row r="242" spans="5:18" ht="15.75" customHeight="1" x14ac:dyDescent="0.25">
      <c r="E242" s="40"/>
      <c r="I242" s="19"/>
      <c r="J242" s="40"/>
      <c r="K242" s="19"/>
      <c r="P242" s="19"/>
      <c r="Q242" s="19"/>
      <c r="R242" s="19"/>
    </row>
    <row r="243" spans="5:18" ht="15.75" customHeight="1" x14ac:dyDescent="0.25">
      <c r="E243" s="40"/>
      <c r="I243" s="19"/>
      <c r="J243" s="40"/>
      <c r="K243" s="19"/>
      <c r="P243" s="19"/>
      <c r="Q243" s="19"/>
      <c r="R243" s="19"/>
    </row>
    <row r="244" spans="5:18" ht="15.75" customHeight="1" x14ac:dyDescent="0.25">
      <c r="E244" s="40"/>
      <c r="I244" s="19"/>
      <c r="J244" s="40"/>
      <c r="K244" s="19"/>
      <c r="P244" s="19"/>
      <c r="Q244" s="19"/>
      <c r="R244" s="19"/>
    </row>
    <row r="245" spans="5:18" ht="15.75" customHeight="1" x14ac:dyDescent="0.25">
      <c r="E245" s="40"/>
      <c r="I245" s="19"/>
      <c r="J245" s="40"/>
      <c r="K245" s="19"/>
      <c r="P245" s="19"/>
      <c r="Q245" s="19"/>
      <c r="R245" s="19"/>
    </row>
    <row r="246" spans="5:18" ht="15.75" customHeight="1" x14ac:dyDescent="0.25">
      <c r="E246" s="40"/>
      <c r="I246" s="19"/>
      <c r="J246" s="40"/>
      <c r="K246" s="19"/>
      <c r="P246" s="19"/>
      <c r="Q246" s="19"/>
      <c r="R246" s="19"/>
    </row>
    <row r="247" spans="5:18" ht="15.75" customHeight="1" x14ac:dyDescent="0.25">
      <c r="E247" s="40"/>
      <c r="I247" s="19"/>
      <c r="J247" s="40"/>
      <c r="K247" s="19"/>
      <c r="P247" s="19"/>
      <c r="Q247" s="19"/>
      <c r="R247" s="19"/>
    </row>
    <row r="248" spans="5:18" ht="15.75" customHeight="1" x14ac:dyDescent="0.25">
      <c r="E248" s="40"/>
      <c r="I248" s="19"/>
      <c r="J248" s="40"/>
      <c r="K248" s="19"/>
      <c r="P248" s="19"/>
      <c r="Q248" s="19"/>
      <c r="R248" s="19"/>
    </row>
    <row r="249" spans="5:18" ht="15.75" customHeight="1" x14ac:dyDescent="0.25">
      <c r="E249" s="40"/>
      <c r="I249" s="19"/>
      <c r="J249" s="40"/>
      <c r="K249" s="19"/>
      <c r="P249" s="19"/>
      <c r="Q249" s="19"/>
      <c r="R249" s="19"/>
    </row>
    <row r="250" spans="5:18" ht="15.75" customHeight="1" x14ac:dyDescent="0.25">
      <c r="E250" s="40"/>
      <c r="I250" s="19"/>
      <c r="J250" s="40"/>
      <c r="K250" s="19"/>
      <c r="P250" s="19"/>
      <c r="Q250" s="19"/>
      <c r="R250" s="19"/>
    </row>
    <row r="251" spans="5:18" ht="15.75" customHeight="1" x14ac:dyDescent="0.25">
      <c r="E251" s="40"/>
      <c r="I251" s="19"/>
      <c r="J251" s="40"/>
      <c r="K251" s="19"/>
      <c r="P251" s="19"/>
      <c r="Q251" s="19"/>
      <c r="R251" s="19"/>
    </row>
    <row r="252" spans="5:18" ht="15.75" customHeight="1" x14ac:dyDescent="0.25">
      <c r="E252" s="40"/>
      <c r="I252" s="19"/>
      <c r="J252" s="40"/>
      <c r="K252" s="19"/>
      <c r="P252" s="19"/>
      <c r="Q252" s="19"/>
      <c r="R252" s="19"/>
    </row>
    <row r="253" spans="5:18" ht="15.75" customHeight="1" x14ac:dyDescent="0.25">
      <c r="E253" s="40"/>
      <c r="I253" s="19"/>
      <c r="J253" s="40"/>
      <c r="K253" s="19"/>
      <c r="P253" s="19"/>
      <c r="Q253" s="19"/>
      <c r="R253" s="19"/>
    </row>
    <row r="254" spans="5:18" ht="15.75" customHeight="1" x14ac:dyDescent="0.25">
      <c r="E254" s="40"/>
      <c r="I254" s="19"/>
      <c r="J254" s="40"/>
      <c r="K254" s="19"/>
      <c r="P254" s="19"/>
      <c r="Q254" s="19"/>
      <c r="R254" s="19"/>
    </row>
    <row r="255" spans="5:18" ht="15.75" customHeight="1" x14ac:dyDescent="0.25">
      <c r="E255" s="40"/>
      <c r="I255" s="19"/>
      <c r="J255" s="40"/>
      <c r="K255" s="19"/>
      <c r="P255" s="19"/>
      <c r="Q255" s="19"/>
      <c r="R255" s="19"/>
    </row>
    <row r="256" spans="5:18" ht="15.75" customHeight="1" x14ac:dyDescent="0.25">
      <c r="E256" s="40"/>
      <c r="I256" s="19"/>
      <c r="J256" s="40"/>
      <c r="K256" s="19"/>
      <c r="P256" s="19"/>
      <c r="Q256" s="19"/>
      <c r="R256" s="19"/>
    </row>
    <row r="257" spans="5:18" ht="15.75" customHeight="1" x14ac:dyDescent="0.25">
      <c r="E257" s="40"/>
      <c r="I257" s="19"/>
      <c r="J257" s="40"/>
      <c r="K257" s="19"/>
      <c r="P257" s="19"/>
      <c r="Q257" s="19"/>
      <c r="R257" s="19"/>
    </row>
    <row r="258" spans="5:18" ht="15.75" customHeight="1" x14ac:dyDescent="0.25">
      <c r="E258" s="40"/>
      <c r="I258" s="19"/>
      <c r="J258" s="40"/>
      <c r="K258" s="19"/>
      <c r="P258" s="19"/>
      <c r="Q258" s="19"/>
      <c r="R258" s="19"/>
    </row>
    <row r="259" spans="5:18" ht="15.75" customHeight="1" x14ac:dyDescent="0.25">
      <c r="E259" s="40"/>
      <c r="I259" s="19"/>
      <c r="J259" s="40"/>
      <c r="K259" s="19"/>
      <c r="P259" s="19"/>
      <c r="Q259" s="19"/>
      <c r="R259" s="19"/>
    </row>
    <row r="260" spans="5:18" ht="15.75" customHeight="1" x14ac:dyDescent="0.25">
      <c r="E260" s="40"/>
      <c r="I260" s="19"/>
      <c r="J260" s="40"/>
      <c r="K260" s="19"/>
      <c r="P260" s="19"/>
      <c r="Q260" s="19"/>
      <c r="R260" s="19"/>
    </row>
    <row r="261" spans="5:18" ht="15.75" customHeight="1" x14ac:dyDescent="0.25">
      <c r="E261" s="40"/>
      <c r="I261" s="19"/>
      <c r="J261" s="40"/>
      <c r="K261" s="19"/>
      <c r="P261" s="19"/>
      <c r="Q261" s="19"/>
      <c r="R261" s="19"/>
    </row>
    <row r="262" spans="5:18" ht="15.75" customHeight="1" x14ac:dyDescent="0.25">
      <c r="E262" s="40"/>
      <c r="I262" s="19"/>
      <c r="J262" s="40"/>
      <c r="K262" s="19"/>
      <c r="P262" s="19"/>
      <c r="Q262" s="19"/>
      <c r="R262" s="19"/>
    </row>
    <row r="263" spans="5:18" ht="15.75" customHeight="1" x14ac:dyDescent="0.25">
      <c r="E263" s="40"/>
      <c r="I263" s="19"/>
      <c r="J263" s="40"/>
      <c r="K263" s="19"/>
      <c r="P263" s="19"/>
      <c r="Q263" s="19"/>
      <c r="R263" s="19"/>
    </row>
    <row r="264" spans="5:18" ht="15.75" customHeight="1" x14ac:dyDescent="0.25">
      <c r="E264" s="40"/>
      <c r="I264" s="19"/>
      <c r="J264" s="40"/>
      <c r="K264" s="19"/>
      <c r="P264" s="19"/>
      <c r="Q264" s="19"/>
      <c r="R264" s="19"/>
    </row>
    <row r="265" spans="5:18" ht="15.75" customHeight="1" x14ac:dyDescent="0.25">
      <c r="E265" s="40"/>
      <c r="I265" s="19"/>
      <c r="J265" s="40"/>
      <c r="K265" s="19"/>
      <c r="P265" s="19"/>
      <c r="Q265" s="19"/>
      <c r="R265" s="19"/>
    </row>
    <row r="266" spans="5:18" ht="15.75" customHeight="1" x14ac:dyDescent="0.25">
      <c r="E266" s="40"/>
      <c r="I266" s="19"/>
      <c r="J266" s="40"/>
      <c r="K266" s="19"/>
      <c r="P266" s="19"/>
      <c r="Q266" s="19"/>
      <c r="R266" s="19"/>
    </row>
    <row r="267" spans="5:18" ht="15.75" customHeight="1" x14ac:dyDescent="0.25">
      <c r="E267" s="40"/>
      <c r="I267" s="19"/>
      <c r="J267" s="40"/>
      <c r="K267" s="19"/>
      <c r="P267" s="19"/>
      <c r="Q267" s="19"/>
      <c r="R267" s="19"/>
    </row>
    <row r="268" spans="5:18" ht="15.75" customHeight="1" x14ac:dyDescent="0.25">
      <c r="E268" s="40"/>
      <c r="I268" s="19"/>
      <c r="J268" s="40"/>
      <c r="K268" s="19"/>
      <c r="P268" s="19"/>
      <c r="Q268" s="19"/>
      <c r="R268" s="19"/>
    </row>
    <row r="269" spans="5:18" ht="15.75" customHeight="1" x14ac:dyDescent="0.25">
      <c r="E269" s="40"/>
      <c r="I269" s="19"/>
      <c r="J269" s="40"/>
      <c r="K269" s="19"/>
      <c r="P269" s="19"/>
      <c r="Q269" s="19"/>
      <c r="R269" s="19"/>
    </row>
    <row r="270" spans="5:18" ht="15.75" customHeight="1" x14ac:dyDescent="0.25">
      <c r="E270" s="40"/>
      <c r="I270" s="19"/>
      <c r="J270" s="40"/>
      <c r="K270" s="19"/>
      <c r="P270" s="19"/>
      <c r="Q270" s="19"/>
      <c r="R270" s="19"/>
    </row>
    <row r="271" spans="5:18" ht="15.75" customHeight="1" x14ac:dyDescent="0.25">
      <c r="E271" s="40"/>
      <c r="I271" s="19"/>
      <c r="J271" s="40"/>
      <c r="K271" s="19"/>
      <c r="P271" s="19"/>
      <c r="Q271" s="19"/>
      <c r="R271" s="19"/>
    </row>
    <row r="272" spans="5:18" ht="15.75" customHeight="1" x14ac:dyDescent="0.25">
      <c r="E272" s="40"/>
      <c r="I272" s="19"/>
      <c r="J272" s="40"/>
      <c r="K272" s="19"/>
      <c r="P272" s="19"/>
      <c r="Q272" s="19"/>
      <c r="R272" s="19"/>
    </row>
    <row r="273" spans="5:18" ht="15.75" customHeight="1" x14ac:dyDescent="0.25">
      <c r="E273" s="40"/>
      <c r="I273" s="19"/>
      <c r="J273" s="40"/>
      <c r="K273" s="19"/>
      <c r="P273" s="19"/>
      <c r="Q273" s="19"/>
      <c r="R273" s="19"/>
    </row>
    <row r="274" spans="5:18" ht="15.75" customHeight="1" x14ac:dyDescent="0.25">
      <c r="E274" s="40"/>
      <c r="I274" s="19"/>
      <c r="J274" s="40"/>
      <c r="K274" s="19"/>
      <c r="P274" s="19"/>
      <c r="Q274" s="19"/>
      <c r="R274" s="19"/>
    </row>
    <row r="275" spans="5:18" ht="15.75" customHeight="1" x14ac:dyDescent="0.25">
      <c r="E275" s="40"/>
      <c r="I275" s="19"/>
      <c r="J275" s="40"/>
      <c r="K275" s="19"/>
      <c r="P275" s="19"/>
      <c r="Q275" s="19"/>
      <c r="R275" s="19"/>
    </row>
    <row r="276" spans="5:18" ht="15.75" customHeight="1" x14ac:dyDescent="0.25">
      <c r="E276" s="40"/>
      <c r="I276" s="19"/>
      <c r="J276" s="40"/>
      <c r="K276" s="19"/>
      <c r="P276" s="19"/>
      <c r="Q276" s="19"/>
      <c r="R276" s="19"/>
    </row>
    <row r="277" spans="5:18" ht="15.75" customHeight="1" x14ac:dyDescent="0.25">
      <c r="E277" s="40"/>
      <c r="I277" s="19"/>
      <c r="J277" s="40"/>
      <c r="K277" s="19"/>
      <c r="P277" s="19"/>
      <c r="Q277" s="19"/>
      <c r="R277" s="19"/>
    </row>
    <row r="278" spans="5:18" ht="15.75" customHeight="1" x14ac:dyDescent="0.25">
      <c r="E278" s="40"/>
      <c r="I278" s="19"/>
      <c r="J278" s="40"/>
      <c r="K278" s="19"/>
      <c r="P278" s="19"/>
      <c r="Q278" s="19"/>
      <c r="R278" s="19"/>
    </row>
    <row r="279" spans="5:18" ht="15.75" customHeight="1" x14ac:dyDescent="0.25">
      <c r="E279" s="40"/>
      <c r="I279" s="19"/>
      <c r="J279" s="40"/>
      <c r="K279" s="19"/>
      <c r="P279" s="19"/>
      <c r="Q279" s="19"/>
      <c r="R279" s="19"/>
    </row>
    <row r="280" spans="5:18" ht="15.75" customHeight="1" x14ac:dyDescent="0.25">
      <c r="E280" s="40"/>
      <c r="I280" s="19"/>
      <c r="J280" s="40"/>
      <c r="K280" s="19"/>
      <c r="P280" s="19"/>
      <c r="Q280" s="19"/>
      <c r="R280" s="19"/>
    </row>
    <row r="281" spans="5:18" ht="15.75" customHeight="1" x14ac:dyDescent="0.25">
      <c r="E281" s="40"/>
      <c r="I281" s="19"/>
      <c r="J281" s="40"/>
      <c r="K281" s="19"/>
      <c r="P281" s="19"/>
      <c r="Q281" s="19"/>
      <c r="R281" s="19"/>
    </row>
    <row r="282" spans="5:18" ht="15.75" customHeight="1" x14ac:dyDescent="0.25">
      <c r="E282" s="40"/>
      <c r="I282" s="19"/>
      <c r="J282" s="40"/>
      <c r="K282" s="19"/>
      <c r="P282" s="19"/>
      <c r="Q282" s="19"/>
      <c r="R282" s="19"/>
    </row>
    <row r="283" spans="5:18" ht="15.75" customHeight="1" x14ac:dyDescent="0.25">
      <c r="E283" s="40"/>
      <c r="I283" s="19"/>
      <c r="J283" s="40"/>
      <c r="K283" s="19"/>
      <c r="P283" s="19"/>
      <c r="Q283" s="19"/>
      <c r="R283" s="19"/>
    </row>
    <row r="284" spans="5:18" ht="15.75" customHeight="1" x14ac:dyDescent="0.25"/>
    <row r="285" spans="5:18" ht="15.75" customHeight="1" x14ac:dyDescent="0.25"/>
    <row r="286" spans="5:18" ht="15.75" customHeight="1" x14ac:dyDescent="0.25"/>
    <row r="287" spans="5:18" ht="15.75" customHeight="1" x14ac:dyDescent="0.25"/>
    <row r="288" spans="5:1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mergeCells count="12">
    <mergeCell ref="E53:G53"/>
    <mergeCell ref="E3:G3"/>
    <mergeCell ref="J3:M3"/>
    <mergeCell ref="E26:G26"/>
    <mergeCell ref="E27:G27"/>
    <mergeCell ref="E33:G33"/>
    <mergeCell ref="J33:M33"/>
    <mergeCell ref="E54:G54"/>
    <mergeCell ref="E60:G60"/>
    <mergeCell ref="J60:M60"/>
    <mergeCell ref="E73:G73"/>
    <mergeCell ref="E74:G74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Beaudry</dc:creator>
  <cp:lastModifiedBy>Pascale Beaudry</cp:lastModifiedBy>
  <dcterms:created xsi:type="dcterms:W3CDTF">2024-03-27T16:54:20Z</dcterms:created>
  <dcterms:modified xsi:type="dcterms:W3CDTF">2024-03-27T18:09:38Z</dcterms:modified>
</cp:coreProperties>
</file>