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an\Desktop\Club Gatineau\2021-2022\Provincial Gatineau\"/>
    </mc:Choice>
  </mc:AlternateContent>
  <xr:revisionPtr revIDLastSave="0" documentId="13_ncr:1_{85252724-7FA7-49AD-8FD1-C94D91291BAA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6MAI" sheetId="2" r:id="rId1"/>
    <sheet name="7MAI" sheetId="3" r:id="rId2"/>
    <sheet name="8MAI" sheetId="5" r:id="rId3"/>
    <sheet name="PLONGEURS" sheetId="6" r:id="rId4"/>
  </sheets>
  <definedNames>
    <definedName name="_xlnm._FilterDatabase" localSheetId="1" hidden="1">'7MAI'!$D$1:$D$21</definedName>
    <definedName name="_xlnm.Print_Area" localSheetId="0">'6MAI'!$A$1:$M$33</definedName>
    <definedName name="_xlnm.Print_Area" localSheetId="1">'7MAI'!$A$1:$M$23</definedName>
    <definedName name="_xlnm.Print_Area" localSheetId="2">'8MAI'!$A$1:$I$26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7" i="2" l="1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6" i="2"/>
  <c r="N26" i="2"/>
  <c r="N25" i="2"/>
  <c r="I25" i="2" s="1"/>
  <c r="K25" i="2" s="1"/>
  <c r="N24" i="2"/>
  <c r="K24" i="2"/>
  <c r="N21" i="2"/>
  <c r="N12" i="2"/>
  <c r="I12" i="2" s="1"/>
  <c r="K12" i="2" s="1"/>
  <c r="N13" i="2"/>
  <c r="N14" i="2"/>
  <c r="N6" i="2"/>
  <c r="N7" i="2"/>
  <c r="I7" i="2" s="1"/>
  <c r="K7" i="2" s="1"/>
  <c r="N8" i="2"/>
  <c r="I8" i="2" s="1"/>
  <c r="K8" i="2" s="1"/>
  <c r="N9" i="2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6" i="5"/>
  <c r="N31" i="3"/>
  <c r="O31" i="3"/>
  <c r="K31" i="3"/>
  <c r="N25" i="3"/>
  <c r="O25" i="3" s="1"/>
  <c r="I25" i="3" s="1"/>
  <c r="K25" i="3" s="1"/>
  <c r="N24" i="3"/>
  <c r="O24" i="3" s="1"/>
  <c r="I24" i="3" s="1"/>
  <c r="K24" i="3" s="1"/>
  <c r="O18" i="3"/>
  <c r="K18" i="3"/>
  <c r="N8" i="3"/>
  <c r="O8" i="3" s="1"/>
  <c r="I8" i="3" s="1"/>
  <c r="K8" i="3" s="1"/>
  <c r="N9" i="3"/>
  <c r="O9" i="3" s="1"/>
  <c r="I9" i="3" s="1"/>
  <c r="K9" i="3" s="1"/>
  <c r="N10" i="3"/>
  <c r="O10" i="3" s="1"/>
  <c r="I10" i="3" s="1"/>
  <c r="K10" i="3" s="1"/>
  <c r="N11" i="3"/>
  <c r="O11" i="3" s="1"/>
  <c r="I11" i="3" s="1"/>
  <c r="K11" i="3" s="1"/>
  <c r="O12" i="3"/>
  <c r="O16" i="3"/>
  <c r="N29" i="5"/>
  <c r="O29" i="5" s="1"/>
  <c r="K29" i="5"/>
  <c r="N28" i="5"/>
  <c r="N27" i="5"/>
  <c r="N23" i="5"/>
  <c r="N24" i="5"/>
  <c r="N25" i="5"/>
  <c r="I25" i="5" s="1"/>
  <c r="K25" i="5" s="1"/>
  <c r="N11" i="5"/>
  <c r="I11" i="5" s="1"/>
  <c r="K11" i="5" s="1"/>
  <c r="N10" i="5"/>
  <c r="I10" i="5" s="1"/>
  <c r="K10" i="5" s="1"/>
  <c r="N9" i="5"/>
  <c r="N26" i="5"/>
  <c r="K26" i="5"/>
  <c r="N22" i="5"/>
  <c r="I22" i="5" s="1"/>
  <c r="K22" i="5" s="1"/>
  <c r="N21" i="5"/>
  <c r="K21" i="5"/>
  <c r="N20" i="5"/>
  <c r="I20" i="5" s="1"/>
  <c r="K20" i="5" s="1"/>
  <c r="N19" i="5"/>
  <c r="I19" i="5" s="1"/>
  <c r="K19" i="5" s="1"/>
  <c r="N18" i="5"/>
  <c r="K18" i="5"/>
  <c r="N17" i="5"/>
  <c r="N16" i="5"/>
  <c r="K15" i="5"/>
  <c r="N14" i="5"/>
  <c r="I14" i="5" s="1"/>
  <c r="K14" i="5" s="1"/>
  <c r="N13" i="5"/>
  <c r="I13" i="5" s="1"/>
  <c r="K13" i="5" s="1"/>
  <c r="K12" i="5"/>
  <c r="N8" i="5"/>
  <c r="N7" i="5"/>
  <c r="N6" i="5"/>
  <c r="N5" i="5"/>
  <c r="O5" i="5" s="1"/>
  <c r="K5" i="5"/>
  <c r="K4" i="5"/>
  <c r="N3" i="5"/>
  <c r="O3" i="5" s="1"/>
  <c r="K3" i="5"/>
  <c r="D3" i="5" s="1"/>
  <c r="C4" i="5" s="1"/>
  <c r="K2" i="5"/>
  <c r="N13" i="3"/>
  <c r="O13" i="3" s="1"/>
  <c r="N14" i="3"/>
  <c r="O14" i="3" s="1"/>
  <c r="N32" i="3"/>
  <c r="O32" i="3" s="1"/>
  <c r="K32" i="3"/>
  <c r="N30" i="3"/>
  <c r="O30" i="3" s="1"/>
  <c r="N29" i="3"/>
  <c r="O29" i="3" s="1"/>
  <c r="K29" i="3"/>
  <c r="N28" i="3"/>
  <c r="O28" i="3" s="1"/>
  <c r="N27" i="3"/>
  <c r="O27" i="3" s="1"/>
  <c r="N26" i="3"/>
  <c r="O26" i="3" s="1"/>
  <c r="K26" i="3"/>
  <c r="N23" i="3"/>
  <c r="O23" i="3" s="1"/>
  <c r="N22" i="3"/>
  <c r="O22" i="3" s="1"/>
  <c r="N21" i="3"/>
  <c r="O21" i="3" s="1"/>
  <c r="K21" i="3"/>
  <c r="N20" i="3"/>
  <c r="N19" i="3"/>
  <c r="O19" i="3" s="1"/>
  <c r="N17" i="3"/>
  <c r="K16" i="3"/>
  <c r="N15" i="3"/>
  <c r="K12" i="3"/>
  <c r="N7" i="3"/>
  <c r="O7" i="3" s="1"/>
  <c r="N6" i="3"/>
  <c r="O6" i="3" s="1"/>
  <c r="N5" i="3"/>
  <c r="O5" i="3" s="1"/>
  <c r="K5" i="3"/>
  <c r="K4" i="3"/>
  <c r="N3" i="3"/>
  <c r="O3" i="3" s="1"/>
  <c r="K3" i="3"/>
  <c r="D3" i="3" s="1"/>
  <c r="C4" i="3" s="1"/>
  <c r="K2" i="3"/>
  <c r="K2" i="2"/>
  <c r="N30" i="2"/>
  <c r="K30" i="2"/>
  <c r="N28" i="2"/>
  <c r="I28" i="2" s="1"/>
  <c r="K28" i="2" s="1"/>
  <c r="N17" i="2"/>
  <c r="N18" i="2"/>
  <c r="I18" i="2" s="1"/>
  <c r="K18" i="2" s="1"/>
  <c r="N19" i="2"/>
  <c r="I19" i="2" s="1"/>
  <c r="K19" i="2" s="1"/>
  <c r="K17" i="2"/>
  <c r="N29" i="2"/>
  <c r="N27" i="2"/>
  <c r="K27" i="2"/>
  <c r="N23" i="2"/>
  <c r="I23" i="2" s="1"/>
  <c r="K23" i="2" s="1"/>
  <c r="N22" i="2"/>
  <c r="N20" i="2"/>
  <c r="K20" i="2"/>
  <c r="N16" i="2"/>
  <c r="I16" i="2" s="1"/>
  <c r="K16" i="2" s="1"/>
  <c r="K15" i="2"/>
  <c r="N11" i="2"/>
  <c r="I11" i="2" s="1"/>
  <c r="K11" i="2" s="1"/>
  <c r="N10" i="2"/>
  <c r="K10" i="2"/>
  <c r="N5" i="2"/>
  <c r="O5" i="2" s="1"/>
  <c r="K5" i="2"/>
  <c r="K4" i="2"/>
  <c r="N3" i="2"/>
  <c r="O3" i="2" s="1"/>
  <c r="K3" i="2"/>
  <c r="D3" i="2" s="1"/>
  <c r="C4" i="2" s="1"/>
  <c r="I22" i="2" l="1"/>
  <c r="K22" i="2" s="1"/>
  <c r="I14" i="2"/>
  <c r="K14" i="2" s="1"/>
  <c r="I29" i="2"/>
  <c r="K29" i="2" s="1"/>
  <c r="I13" i="2"/>
  <c r="K13" i="2" s="1"/>
  <c r="I21" i="2"/>
  <c r="K21" i="2" s="1"/>
  <c r="I9" i="2"/>
  <c r="K9" i="2" s="1"/>
  <c r="I26" i="2"/>
  <c r="K26" i="2" s="1"/>
  <c r="I6" i="2"/>
  <c r="K6" i="2" s="1"/>
  <c r="I17" i="5"/>
  <c r="K17" i="5" s="1"/>
  <c r="I27" i="5"/>
  <c r="K27" i="5" s="1"/>
  <c r="I7" i="5"/>
  <c r="K7" i="5" s="1"/>
  <c r="I28" i="5"/>
  <c r="K28" i="5" s="1"/>
  <c r="I9" i="5"/>
  <c r="K9" i="5" s="1"/>
  <c r="I6" i="5"/>
  <c r="K6" i="5" s="1"/>
  <c r="I28" i="3"/>
  <c r="K28" i="3" s="1"/>
  <c r="I22" i="3"/>
  <c r="K22" i="3" s="1"/>
  <c r="I30" i="3"/>
  <c r="K30" i="3" s="1"/>
  <c r="O20" i="3"/>
  <c r="I20" i="3" s="1"/>
  <c r="K20" i="3" s="1"/>
  <c r="O17" i="3"/>
  <c r="I17" i="3" s="1"/>
  <c r="K17" i="3" s="1"/>
  <c r="I27" i="3"/>
  <c r="K27" i="3" s="1"/>
  <c r="O15" i="3"/>
  <c r="I15" i="3" s="1"/>
  <c r="K15" i="3" s="1"/>
  <c r="I13" i="3"/>
  <c r="K13" i="3" s="1"/>
  <c r="I7" i="3"/>
  <c r="K7" i="3" s="1"/>
  <c r="I23" i="3"/>
  <c r="K23" i="3" s="1"/>
  <c r="I19" i="3"/>
  <c r="K19" i="3" s="1"/>
  <c r="I14" i="3"/>
  <c r="K14" i="3" s="1"/>
  <c r="I6" i="3"/>
  <c r="K6" i="3" s="1"/>
  <c r="I8" i="5"/>
  <c r="K8" i="5" s="1"/>
  <c r="I24" i="5"/>
  <c r="K24" i="5" s="1"/>
  <c r="I16" i="5"/>
  <c r="K16" i="5" s="1"/>
  <c r="I23" i="5"/>
  <c r="K23" i="5" s="1"/>
  <c r="D4" i="5"/>
  <c r="C5" i="5" s="1"/>
  <c r="D5" i="5" s="1"/>
  <c r="C8" i="5" s="1"/>
  <c r="D4" i="3"/>
  <c r="C5" i="3" s="1"/>
  <c r="D5" i="3" s="1"/>
  <c r="C10" i="3" s="1"/>
  <c r="D10" i="3" s="1"/>
  <c r="C11" i="3" s="1"/>
  <c r="D11" i="3" s="1"/>
  <c r="D4" i="2"/>
  <c r="C5" i="2" s="1"/>
  <c r="D5" i="2" s="1"/>
  <c r="C6" i="2" l="1"/>
  <c r="D6" i="2" s="1"/>
  <c r="D8" i="5"/>
  <c r="C9" i="5" s="1"/>
  <c r="C6" i="5"/>
  <c r="D6" i="5" s="1"/>
  <c r="C7" i="5" s="1"/>
  <c r="C6" i="3"/>
  <c r="D6" i="3" s="1"/>
  <c r="C7" i="3" s="1"/>
  <c r="C7" i="2" l="1"/>
  <c r="D7" i="2" s="1"/>
  <c r="C8" i="2" s="1"/>
  <c r="D8" i="2" s="1"/>
  <c r="D9" i="5"/>
  <c r="C10" i="5" s="1"/>
  <c r="D10" i="5" s="1"/>
  <c r="D7" i="5"/>
  <c r="D7" i="3"/>
  <c r="C9" i="2" l="1"/>
  <c r="D9" i="2" s="1"/>
  <c r="C10" i="2" s="1"/>
  <c r="D10" i="2" s="1"/>
  <c r="C13" i="2" s="1"/>
  <c r="D13" i="2" s="1"/>
  <c r="C14" i="2" s="1"/>
  <c r="D14" i="2" s="1"/>
  <c r="C8" i="3"/>
  <c r="D8" i="3" s="1"/>
  <c r="C9" i="3" s="1"/>
  <c r="D9" i="3" s="1"/>
  <c r="C11" i="5"/>
  <c r="D11" i="5" s="1"/>
  <c r="C12" i="5" s="1"/>
  <c r="D12" i="5" s="1"/>
  <c r="C12" i="3" l="1"/>
  <c r="D12" i="3" s="1"/>
  <c r="C13" i="5"/>
  <c r="D13" i="5" s="1"/>
  <c r="C14" i="5"/>
  <c r="D14" i="5" s="1"/>
  <c r="C11" i="2"/>
  <c r="D11" i="2" s="1"/>
  <c r="C12" i="2" l="1"/>
  <c r="D12" i="2" s="1"/>
  <c r="C15" i="2" s="1"/>
  <c r="C13" i="3"/>
  <c r="D13" i="3" s="1"/>
  <c r="C15" i="3"/>
  <c r="D15" i="3" s="1"/>
  <c r="C15" i="5"/>
  <c r="D15" i="2" l="1"/>
  <c r="C16" i="2" s="1"/>
  <c r="D16" i="2" s="1"/>
  <c r="C17" i="2" s="1"/>
  <c r="C14" i="3"/>
  <c r="D14" i="3" s="1"/>
  <c r="D15" i="5"/>
  <c r="C16" i="3" l="1"/>
  <c r="D16" i="3" s="1"/>
  <c r="C16" i="5"/>
  <c r="D16" i="5" s="1"/>
  <c r="C17" i="5" s="1"/>
  <c r="D17" i="5" s="1"/>
  <c r="D17" i="2"/>
  <c r="C17" i="3" l="1"/>
  <c r="D17" i="3" s="1"/>
  <c r="C18" i="5"/>
  <c r="D18" i="5" s="1"/>
  <c r="C19" i="5" s="1"/>
  <c r="D19" i="5" s="1"/>
  <c r="C19" i="2"/>
  <c r="D19" i="2" s="1"/>
  <c r="C18" i="2"/>
  <c r="D18" i="2" s="1"/>
  <c r="C20" i="2" l="1"/>
  <c r="D20" i="2" s="1"/>
  <c r="C21" i="2" s="1"/>
  <c r="D21" i="2" s="1"/>
  <c r="C18" i="3"/>
  <c r="D18" i="3" s="1"/>
  <c r="C20" i="5"/>
  <c r="D20" i="5" s="1"/>
  <c r="C21" i="5" s="1"/>
  <c r="D21" i="5" s="1"/>
  <c r="C24" i="5" s="1"/>
  <c r="D24" i="5" s="1"/>
  <c r="C25" i="5" s="1"/>
  <c r="D25" i="5" s="1"/>
  <c r="C19" i="3" l="1"/>
  <c r="D19" i="3" s="1"/>
  <c r="C20" i="3" s="1"/>
  <c r="D20" i="3" s="1"/>
  <c r="C22" i="5"/>
  <c r="D22" i="5" s="1"/>
  <c r="C22" i="2"/>
  <c r="D22" i="2" s="1"/>
  <c r="C23" i="2" s="1"/>
  <c r="C21" i="3" l="1"/>
  <c r="D21" i="3" s="1"/>
  <c r="C23" i="5"/>
  <c r="D23" i="5" s="1"/>
  <c r="D23" i="2"/>
  <c r="C24" i="2" s="1"/>
  <c r="D24" i="2" s="1"/>
  <c r="C25" i="2" s="1"/>
  <c r="D25" i="2" s="1"/>
  <c r="C26" i="2" l="1"/>
  <c r="D26" i="2" s="1"/>
  <c r="C27" i="2" s="1"/>
  <c r="D27" i="2" s="1"/>
  <c r="C28" i="2" s="1"/>
  <c r="D28" i="2" s="1"/>
  <c r="C24" i="3"/>
  <c r="D24" i="3" s="1"/>
  <c r="C25" i="3" s="1"/>
  <c r="D25" i="3" s="1"/>
  <c r="C22" i="3"/>
  <c r="D22" i="3" s="1"/>
  <c r="C26" i="5"/>
  <c r="D26" i="5" s="1"/>
  <c r="C29" i="2" l="1"/>
  <c r="D29" i="2" s="1"/>
  <c r="C30" i="2" s="1"/>
  <c r="D30" i="2" s="1"/>
  <c r="C23" i="3"/>
  <c r="D23" i="3" s="1"/>
  <c r="C26" i="3"/>
  <c r="D26" i="3" s="1"/>
  <c r="C28" i="5"/>
  <c r="D28" i="5" s="1"/>
  <c r="C29" i="5" s="1"/>
  <c r="D29" i="5" s="1"/>
  <c r="C27" i="5"/>
  <c r="D27" i="5" s="1"/>
  <c r="C28" i="3" l="1"/>
  <c r="D28" i="3" s="1"/>
  <c r="C27" i="3"/>
  <c r="D27" i="3" s="1"/>
  <c r="C29" i="3" s="1"/>
  <c r="D29" i="3" s="1"/>
  <c r="C30" i="3" s="1"/>
  <c r="D30" i="3" s="1"/>
  <c r="C32" i="3" l="1"/>
  <c r="D32" i="3" s="1"/>
  <c r="C31" i="3"/>
  <c r="D31" i="3" s="1"/>
</calcChain>
</file>

<file path=xl/sharedStrings.xml><?xml version="1.0" encoding="utf-8"?>
<sst xmlns="http://schemas.openxmlformats.org/spreadsheetml/2006/main" count="265" uniqueCount="56">
  <si>
    <t>F</t>
  </si>
  <si>
    <t>M</t>
  </si>
  <si>
    <t>ÉPREUVE</t>
  </si>
  <si>
    <t>DATE</t>
  </si>
  <si>
    <t>DÉBUT</t>
  </si>
  <si>
    <t>SEXE</t>
  </si>
  <si>
    <t>CATÉGORIE</t>
  </si>
  <si>
    <t>TREMPLIN</t>
  </si>
  <si>
    <t>Rondes</t>
  </si>
  <si>
    <t>Plongeurs</t>
  </si>
  <si>
    <t>FIN</t>
  </si>
  <si>
    <t>HEURE</t>
  </si>
  <si>
    <t>MINUTE</t>
  </si>
  <si>
    <t>SECONDE</t>
  </si>
  <si>
    <t>3M</t>
  </si>
  <si>
    <t># plongeons</t>
  </si>
  <si>
    <t># minutes</t>
  </si>
  <si>
    <t>DURÉE</t>
  </si>
  <si>
    <t>1M</t>
  </si>
  <si>
    <t>PRATIQUE RÉSERVÉE 20 MINUTES</t>
  </si>
  <si>
    <t>PRATIQUE RÉSERVÉE 30 MINUTES</t>
  </si>
  <si>
    <t>B</t>
  </si>
  <si>
    <t>A</t>
  </si>
  <si>
    <t>PRATIQUE GÉNÉRALE</t>
  </si>
  <si>
    <t>RÉUNION DES ENTRAÎNEURS</t>
  </si>
  <si>
    <t>SENIOR</t>
  </si>
  <si>
    <t>C1</t>
  </si>
  <si>
    <t>C2</t>
  </si>
  <si>
    <t>Plate-forme</t>
  </si>
  <si>
    <t>D1</t>
  </si>
  <si>
    <t>D2</t>
  </si>
  <si>
    <t>FINALE C</t>
  </si>
  <si>
    <t>FINALE D</t>
  </si>
  <si>
    <t>REMISE DES MÉDAILLES</t>
  </si>
  <si>
    <t>ÉCHAUFFEMENT</t>
  </si>
  <si>
    <t>TOUR</t>
  </si>
  <si>
    <t>FILLES B</t>
  </si>
  <si>
    <t>GARÇONS B</t>
  </si>
  <si>
    <t>FILLES A</t>
  </si>
  <si>
    <t>GARÇONS A</t>
  </si>
  <si>
    <t>FEMMES</t>
  </si>
  <si>
    <t>HOMMES</t>
  </si>
  <si>
    <t>HD JNR F</t>
  </si>
  <si>
    <t>HD JNR G</t>
  </si>
  <si>
    <t>HIGH DIVE</t>
  </si>
  <si>
    <t>REMISE DES MÉDAILLES ET PLAQUES</t>
  </si>
  <si>
    <t>HV</t>
  </si>
  <si>
    <t>SNR</t>
  </si>
  <si>
    <t>FILLES D1</t>
  </si>
  <si>
    <t>FILLES D2</t>
  </si>
  <si>
    <t>GARÇONS D2</t>
  </si>
  <si>
    <t>GARÇONS D1</t>
  </si>
  <si>
    <t>FILLES C1</t>
  </si>
  <si>
    <t>FILLES C2</t>
  </si>
  <si>
    <t>GARÇONS C1</t>
  </si>
  <si>
    <t>GARÇONS 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</si>
</sst>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16" fillId="0" borderId="10" xfId="0" applyFont="1" applyBorder="1"/>
    <xf numFmtId="0" fontId="0" fillId="0" borderId="10" xfId="0" applyBorder="1"/>
    <xf numFmtId="14" fontId="0" fillId="0" borderId="10" xfId="0" applyNumberFormat="1" applyBorder="1"/>
    <xf numFmtId="20" fontId="0" fillId="0" borderId="10" xfId="0" applyNumberFormat="1" applyBorder="1"/>
    <xf numFmtId="0" fontId="0" fillId="33" borderId="10" xfId="0" applyFill="1" applyBorder="1"/>
    <xf numFmtId="14" fontId="0" fillId="33" borderId="10" xfId="0" applyNumberFormat="1" applyFill="1" applyBorder="1"/>
    <xf numFmtId="164" fontId="0" fillId="33" borderId="10" xfId="0" applyNumberFormat="1" applyFill="1" applyBorder="1"/>
    <xf numFmtId="20" fontId="0" fillId="33" borderId="10" xfId="0" applyNumberFormat="1" applyFill="1" applyBorder="1"/>
    <xf numFmtId="164" fontId="0" fillId="0" borderId="10" xfId="0" applyNumberFormat="1" applyBorder="1"/>
    <xf numFmtId="165" fontId="0" fillId="0" borderId="10" xfId="0" applyNumberFormat="1" applyBorder="1"/>
    <xf numFmtId="165" fontId="0" fillId="33" borderId="10" xfId="0" applyNumberFormat="1" applyFill="1" applyBorder="1"/>
    <xf numFmtId="0" fontId="16" fillId="33" borderId="10" xfId="0" applyFont="1" applyFill="1" applyBorder="1"/>
    <xf numFmtId="18" fontId="0" fillId="0" borderId="0" xfId="0" applyNumberFormat="1"/>
    <xf numFmtId="20" fontId="0" fillId="0" borderId="0" xfId="0" applyNumberFormat="1"/>
    <xf numFmtId="164" fontId="0" fillId="0" borderId="10" xfId="0" applyNumberFormat="1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30"/>
  <sheetViews>
    <sheetView view="pageLayout" topLeftCell="A13" zoomScaleNormal="100" workbookViewId="0">
      <selection activeCell="O6" sqref="O6:O30"/>
    </sheetView>
  </sheetViews>
  <sheetFormatPr defaultColWidth="11.453125" defaultRowHeight="14.5" x14ac:dyDescent="0.35"/>
  <cols>
    <col min="2" max="2" width="18.1796875" customWidth="1"/>
    <col min="3" max="3" width="6.81640625" bestFit="1" customWidth="1"/>
    <col min="4" max="4" width="5.54296875" bestFit="1" customWidth="1"/>
    <col min="5" max="5" width="6.453125" bestFit="1" customWidth="1"/>
    <col min="6" max="6" width="11.81640625" bestFit="1" customWidth="1"/>
    <col min="8" max="8" width="6.81640625" hidden="1" customWidth="1"/>
    <col min="9" max="9" width="8.26953125" customWidth="1"/>
    <col min="10" max="10" width="9.26953125" hidden="1" customWidth="1"/>
    <col min="12" max="12" width="7.54296875" bestFit="1" customWidth="1"/>
    <col min="13" max="13" width="9.81640625" bestFit="1" customWidth="1"/>
    <col min="14" max="14" width="11.7265625" bestFit="1" customWidth="1"/>
    <col min="15" max="15" width="11.453125" customWidth="1"/>
  </cols>
  <sheetData>
    <row r="1" spans="1:17" ht="14.25" customHeight="1" x14ac:dyDescent="0.35">
      <c r="A1" s="1" t="s">
        <v>2</v>
      </c>
      <c r="B1" s="1" t="s">
        <v>3</v>
      </c>
      <c r="C1" s="1" t="s">
        <v>4</v>
      </c>
      <c r="D1" s="1" t="s">
        <v>10</v>
      </c>
      <c r="E1" s="1" t="s">
        <v>5</v>
      </c>
      <c r="F1" s="1" t="s">
        <v>6</v>
      </c>
      <c r="G1" s="1" t="s">
        <v>7</v>
      </c>
      <c r="H1" s="1" t="s">
        <v>11</v>
      </c>
      <c r="I1" s="1" t="s">
        <v>12</v>
      </c>
      <c r="J1" s="1" t="s">
        <v>13</v>
      </c>
      <c r="K1" s="1" t="s">
        <v>17</v>
      </c>
      <c r="L1" s="1" t="s">
        <v>8</v>
      </c>
      <c r="M1" s="1" t="s">
        <v>9</v>
      </c>
      <c r="N1" s="1" t="s">
        <v>15</v>
      </c>
      <c r="O1" s="1" t="s">
        <v>16</v>
      </c>
    </row>
    <row r="2" spans="1:17" ht="14.25" customHeight="1" x14ac:dyDescent="0.35">
      <c r="A2" s="5" t="s">
        <v>34</v>
      </c>
      <c r="B2" s="12"/>
      <c r="C2" s="7">
        <v>0.3125</v>
      </c>
      <c r="D2" s="8">
        <v>0.33333333333333331</v>
      </c>
      <c r="E2" s="5"/>
      <c r="F2" s="5"/>
      <c r="G2" s="5"/>
      <c r="H2" s="5"/>
      <c r="I2" s="11">
        <v>30</v>
      </c>
      <c r="J2" s="5"/>
      <c r="K2" s="8">
        <f t="shared" ref="K2" si="0">TIME(H2,I2,J2)</f>
        <v>2.0833333333333332E-2</v>
      </c>
      <c r="L2" s="1"/>
      <c r="M2" s="1"/>
      <c r="N2" s="1"/>
      <c r="O2" s="1"/>
      <c r="Q2" s="14">
        <v>6.9444444444444441E-3</v>
      </c>
    </row>
    <row r="3" spans="1:17" ht="12.75" customHeight="1" x14ac:dyDescent="0.35">
      <c r="A3" s="5" t="s">
        <v>23</v>
      </c>
      <c r="B3" s="6"/>
      <c r="C3" s="7">
        <v>0.33333333333333331</v>
      </c>
      <c r="D3" s="8">
        <f>$C3+$K3</f>
        <v>0.375</v>
      </c>
      <c r="E3" s="5"/>
      <c r="F3" s="5"/>
      <c r="G3" s="5"/>
      <c r="H3" s="5"/>
      <c r="I3" s="11">
        <v>60</v>
      </c>
      <c r="J3" s="5"/>
      <c r="K3" s="8">
        <f t="shared" ref="K3:K5" si="1">TIME(H3,I3,J3)</f>
        <v>4.1666666666666664E-2</v>
      </c>
      <c r="L3" s="2"/>
      <c r="M3" s="2"/>
      <c r="N3" s="2">
        <f t="shared" ref="N3" si="2">M3*L3</f>
        <v>0</v>
      </c>
      <c r="O3" s="2">
        <f t="shared" ref="O3" si="3">N3*38/60</f>
        <v>0</v>
      </c>
    </row>
    <row r="4" spans="1:17" ht="12.75" customHeight="1" x14ac:dyDescent="0.35">
      <c r="A4" s="5" t="s">
        <v>24</v>
      </c>
      <c r="B4" s="6"/>
      <c r="C4" s="7">
        <f>D3</f>
        <v>0.375</v>
      </c>
      <c r="D4" s="8">
        <f t="shared" ref="D4:D30" si="4">$C4+$K4</f>
        <v>0.38541666666666669</v>
      </c>
      <c r="E4" s="5"/>
      <c r="F4" s="5"/>
      <c r="G4" s="5"/>
      <c r="H4" s="5"/>
      <c r="I4" s="11">
        <v>15</v>
      </c>
      <c r="J4" s="5"/>
      <c r="K4" s="8">
        <f t="shared" si="1"/>
        <v>1.0416666666666666E-2</v>
      </c>
      <c r="L4" s="2"/>
      <c r="M4" s="2"/>
      <c r="N4" s="2"/>
      <c r="O4" s="2"/>
    </row>
    <row r="5" spans="1:17" x14ac:dyDescent="0.35">
      <c r="A5" s="5" t="s">
        <v>20</v>
      </c>
      <c r="B5" s="6"/>
      <c r="C5" s="7">
        <f t="shared" ref="C5:C16" si="5">D4</f>
        <v>0.38541666666666669</v>
      </c>
      <c r="D5" s="8">
        <f t="shared" si="4"/>
        <v>0.40625</v>
      </c>
      <c r="E5" s="5"/>
      <c r="F5" s="5"/>
      <c r="G5" s="5"/>
      <c r="H5" s="5"/>
      <c r="I5" s="11">
        <v>30</v>
      </c>
      <c r="J5" s="5"/>
      <c r="K5" s="8">
        <f t="shared" si="1"/>
        <v>2.0833333333333332E-2</v>
      </c>
      <c r="L5" s="2"/>
      <c r="M5" s="2"/>
      <c r="N5" s="2">
        <f t="shared" ref="N5" si="6">M5*L5</f>
        <v>0</v>
      </c>
      <c r="O5" s="2">
        <f t="shared" ref="O5" si="7">N5*38/60</f>
        <v>0</v>
      </c>
    </row>
    <row r="6" spans="1:17" x14ac:dyDescent="0.35">
      <c r="A6" s="2">
        <v>1</v>
      </c>
      <c r="B6" s="3">
        <v>44687</v>
      </c>
      <c r="C6" s="9">
        <f t="shared" si="5"/>
        <v>0.40625</v>
      </c>
      <c r="D6" s="4">
        <f>C6+K6</f>
        <v>0.41249999999999998</v>
      </c>
      <c r="E6" s="2" t="s">
        <v>0</v>
      </c>
      <c r="F6" s="2" t="s">
        <v>29</v>
      </c>
      <c r="G6" s="2" t="s">
        <v>28</v>
      </c>
      <c r="H6" s="2"/>
      <c r="I6" s="10">
        <f>O6</f>
        <v>9.5</v>
      </c>
      <c r="J6" s="2"/>
      <c r="K6" s="4">
        <f>TIME(H6,I6,J6)</f>
        <v>6.2499999999999995E-3</v>
      </c>
      <c r="L6" s="2">
        <v>5</v>
      </c>
      <c r="M6" s="2">
        <v>3</v>
      </c>
      <c r="N6" s="2">
        <f>M6*L6</f>
        <v>15</v>
      </c>
      <c r="O6" s="2">
        <f>N6*38/60</f>
        <v>9.5</v>
      </c>
    </row>
    <row r="7" spans="1:17" x14ac:dyDescent="0.35">
      <c r="A7" s="2">
        <v>2</v>
      </c>
      <c r="B7" s="3">
        <v>44687</v>
      </c>
      <c r="C7" s="9">
        <f>D6</f>
        <v>0.41249999999999998</v>
      </c>
      <c r="D7" s="4">
        <f>C7+K7</f>
        <v>0.42569444444444443</v>
      </c>
      <c r="E7" s="2" t="s">
        <v>0</v>
      </c>
      <c r="F7" s="2" t="s">
        <v>30</v>
      </c>
      <c r="G7" s="2" t="s">
        <v>28</v>
      </c>
      <c r="H7" s="2"/>
      <c r="I7" s="10">
        <f t="shared" ref="I7:I9" si="8">O7</f>
        <v>19</v>
      </c>
      <c r="J7" s="2"/>
      <c r="K7" s="4">
        <f t="shared" ref="K7:K9" si="9">TIME(H7,I7,J7)</f>
        <v>1.3194444444444444E-2</v>
      </c>
      <c r="L7" s="2">
        <v>5</v>
      </c>
      <c r="M7" s="2">
        <v>6</v>
      </c>
      <c r="N7" s="2">
        <f t="shared" ref="N7:N9" si="10">M7*L7</f>
        <v>30</v>
      </c>
      <c r="O7" s="2">
        <f t="shared" ref="O7:O30" si="11">N7*38/60</f>
        <v>19</v>
      </c>
    </row>
    <row r="8" spans="1:17" x14ac:dyDescent="0.35">
      <c r="A8" s="2">
        <v>3</v>
      </c>
      <c r="B8" s="3">
        <v>44687</v>
      </c>
      <c r="C8" s="9">
        <f>D7</f>
        <v>0.42569444444444443</v>
      </c>
      <c r="D8" s="4">
        <f>C8+K8</f>
        <v>0.42986111111111108</v>
      </c>
      <c r="E8" s="2" t="s">
        <v>1</v>
      </c>
      <c r="F8" s="2" t="s">
        <v>29</v>
      </c>
      <c r="G8" s="2" t="s">
        <v>28</v>
      </c>
      <c r="H8" s="2"/>
      <c r="I8" s="10">
        <f t="shared" si="8"/>
        <v>6.333333333333333</v>
      </c>
      <c r="J8" s="2"/>
      <c r="K8" s="4">
        <f t="shared" si="9"/>
        <v>4.1666666666666666E-3</v>
      </c>
      <c r="L8" s="2">
        <v>5</v>
      </c>
      <c r="M8" s="2">
        <v>2</v>
      </c>
      <c r="N8" s="2">
        <f t="shared" si="10"/>
        <v>10</v>
      </c>
      <c r="O8" s="2">
        <f t="shared" si="11"/>
        <v>6.333333333333333</v>
      </c>
    </row>
    <row r="9" spans="1:17" x14ac:dyDescent="0.35">
      <c r="A9" s="2">
        <v>4</v>
      </c>
      <c r="B9" s="3">
        <v>44687</v>
      </c>
      <c r="C9" s="9">
        <f>D8</f>
        <v>0.42986111111111108</v>
      </c>
      <c r="D9" s="4">
        <f>C9+K9</f>
        <v>0.43194444444444441</v>
      </c>
      <c r="E9" s="2" t="s">
        <v>1</v>
      </c>
      <c r="F9" s="2" t="s">
        <v>30</v>
      </c>
      <c r="G9" s="2" t="s">
        <v>28</v>
      </c>
      <c r="H9" s="2"/>
      <c r="I9" s="10">
        <f t="shared" si="8"/>
        <v>3.1666666666666665</v>
      </c>
      <c r="J9" s="2"/>
      <c r="K9" s="4">
        <f t="shared" si="9"/>
        <v>2.0833333333333333E-3</v>
      </c>
      <c r="L9" s="2">
        <v>5</v>
      </c>
      <c r="M9" s="2">
        <v>1</v>
      </c>
      <c r="N9" s="2">
        <f t="shared" si="10"/>
        <v>5</v>
      </c>
      <c r="O9" s="2">
        <f t="shared" si="11"/>
        <v>3.1666666666666665</v>
      </c>
    </row>
    <row r="10" spans="1:17" x14ac:dyDescent="0.35">
      <c r="A10" s="5" t="s">
        <v>19</v>
      </c>
      <c r="B10" s="6"/>
      <c r="C10" s="7">
        <f>MAX(D6:D9)</f>
        <v>0.43194444444444441</v>
      </c>
      <c r="D10" s="8">
        <f t="shared" si="4"/>
        <v>0.4458333333333333</v>
      </c>
      <c r="E10" s="5"/>
      <c r="F10" s="5"/>
      <c r="G10" s="5"/>
      <c r="H10" s="5"/>
      <c r="I10" s="11">
        <v>20</v>
      </c>
      <c r="J10" s="5"/>
      <c r="K10" s="8">
        <f t="shared" ref="K10:K20" si="12">TIME(H10,I10,J10)</f>
        <v>1.3888888888888888E-2</v>
      </c>
      <c r="L10" s="2"/>
      <c r="M10" s="2"/>
      <c r="N10" s="2">
        <f t="shared" ref="N10:N21" si="13">M10*L10</f>
        <v>0</v>
      </c>
      <c r="O10" s="2">
        <f t="shared" si="11"/>
        <v>0</v>
      </c>
    </row>
    <row r="11" spans="1:17" x14ac:dyDescent="0.35">
      <c r="A11" s="2">
        <v>5</v>
      </c>
      <c r="B11" s="3">
        <v>44687</v>
      </c>
      <c r="C11" s="9">
        <f t="shared" si="5"/>
        <v>0.4458333333333333</v>
      </c>
      <c r="D11" s="4">
        <f t="shared" si="4"/>
        <v>0.45624999999999999</v>
      </c>
      <c r="E11" s="2" t="s">
        <v>1</v>
      </c>
      <c r="F11" s="2" t="s">
        <v>26</v>
      </c>
      <c r="G11" s="2" t="s">
        <v>18</v>
      </c>
      <c r="H11" s="2">
        <v>0</v>
      </c>
      <c r="I11" s="10">
        <f>O11</f>
        <v>15.2</v>
      </c>
      <c r="J11" s="2">
        <v>0</v>
      </c>
      <c r="K11" s="4">
        <f>TIME(H11,I11,J11)</f>
        <v>1.0416666666666666E-2</v>
      </c>
      <c r="L11" s="2">
        <v>8</v>
      </c>
      <c r="M11" s="2">
        <v>3</v>
      </c>
      <c r="N11" s="2">
        <f t="shared" si="13"/>
        <v>24</v>
      </c>
      <c r="O11" s="2">
        <f t="shared" si="11"/>
        <v>15.2</v>
      </c>
    </row>
    <row r="12" spans="1:17" x14ac:dyDescent="0.35">
      <c r="A12" s="2">
        <v>6</v>
      </c>
      <c r="B12" s="3">
        <v>44687</v>
      </c>
      <c r="C12" s="9">
        <f>D11</f>
        <v>0.45624999999999999</v>
      </c>
      <c r="D12" s="4">
        <f t="shared" si="4"/>
        <v>0.4770833333333333</v>
      </c>
      <c r="E12" s="2" t="s">
        <v>1</v>
      </c>
      <c r="F12" s="2" t="s">
        <v>27</v>
      </c>
      <c r="G12" s="2" t="s">
        <v>18</v>
      </c>
      <c r="H12" s="2"/>
      <c r="I12" s="10">
        <f>O12</f>
        <v>30.4</v>
      </c>
      <c r="J12" s="2"/>
      <c r="K12" s="4">
        <f t="shared" ref="K12:K14" si="14">TIME(H12,I12,J12)</f>
        <v>2.0833333333333332E-2</v>
      </c>
      <c r="L12" s="2">
        <v>8</v>
      </c>
      <c r="M12" s="2">
        <v>6</v>
      </c>
      <c r="N12" s="2">
        <f t="shared" si="13"/>
        <v>48</v>
      </c>
      <c r="O12" s="2">
        <f t="shared" si="11"/>
        <v>30.4</v>
      </c>
    </row>
    <row r="13" spans="1:17" x14ac:dyDescent="0.35">
      <c r="A13" s="2">
        <v>7</v>
      </c>
      <c r="B13" s="3">
        <v>44687</v>
      </c>
      <c r="C13" s="9">
        <f>D10</f>
        <v>0.4458333333333333</v>
      </c>
      <c r="D13" s="4">
        <f t="shared" si="4"/>
        <v>0.45624999999999999</v>
      </c>
      <c r="E13" s="2" t="s">
        <v>0</v>
      </c>
      <c r="F13" s="2" t="s">
        <v>26</v>
      </c>
      <c r="G13" s="2" t="s">
        <v>14</v>
      </c>
      <c r="H13" s="2"/>
      <c r="I13" s="10">
        <f>O13</f>
        <v>15.2</v>
      </c>
      <c r="J13" s="2"/>
      <c r="K13" s="4">
        <f t="shared" si="14"/>
        <v>1.0416666666666666E-2</v>
      </c>
      <c r="L13" s="2">
        <v>8</v>
      </c>
      <c r="M13" s="2">
        <v>3</v>
      </c>
      <c r="N13" s="2">
        <f t="shared" si="13"/>
        <v>24</v>
      </c>
      <c r="O13" s="2">
        <f t="shared" si="11"/>
        <v>15.2</v>
      </c>
    </row>
    <row r="14" spans="1:17" x14ac:dyDescent="0.35">
      <c r="A14" s="2">
        <v>8</v>
      </c>
      <c r="B14" s="3">
        <v>44687</v>
      </c>
      <c r="C14" s="9">
        <f>D13</f>
        <v>0.45624999999999999</v>
      </c>
      <c r="D14" s="4">
        <f t="shared" si="4"/>
        <v>0.4770833333333333</v>
      </c>
      <c r="E14" s="2" t="s">
        <v>0</v>
      </c>
      <c r="F14" s="2" t="s">
        <v>27</v>
      </c>
      <c r="G14" s="2" t="s">
        <v>14</v>
      </c>
      <c r="H14" s="2"/>
      <c r="I14" s="10">
        <f>O14</f>
        <v>30.4</v>
      </c>
      <c r="J14" s="2"/>
      <c r="K14" s="4">
        <f t="shared" si="14"/>
        <v>2.0833333333333332E-2</v>
      </c>
      <c r="L14" s="2">
        <v>8</v>
      </c>
      <c r="M14" s="2">
        <v>6</v>
      </c>
      <c r="N14" s="2">
        <f t="shared" si="13"/>
        <v>48</v>
      </c>
      <c r="O14" s="2">
        <f t="shared" si="11"/>
        <v>30.4</v>
      </c>
    </row>
    <row r="15" spans="1:17" x14ac:dyDescent="0.35">
      <c r="A15" s="5" t="s">
        <v>19</v>
      </c>
      <c r="B15" s="6"/>
      <c r="C15" s="7">
        <f>MAX(D11:D14)</f>
        <v>0.4770833333333333</v>
      </c>
      <c r="D15" s="8">
        <f>$C15+$K15</f>
        <v>0.4909722222222222</v>
      </c>
      <c r="E15" s="5"/>
      <c r="F15" s="5"/>
      <c r="G15" s="5"/>
      <c r="H15" s="5"/>
      <c r="I15" s="11">
        <v>20</v>
      </c>
      <c r="J15" s="5"/>
      <c r="K15" s="8">
        <f t="shared" si="12"/>
        <v>1.3888888888888888E-2</v>
      </c>
      <c r="L15" s="2"/>
      <c r="M15" s="2"/>
      <c r="N15" s="2"/>
      <c r="O15" s="2">
        <f t="shared" si="11"/>
        <v>0</v>
      </c>
    </row>
    <row r="16" spans="1:17" x14ac:dyDescent="0.35">
      <c r="A16" s="2">
        <v>9</v>
      </c>
      <c r="B16" s="3">
        <v>44687</v>
      </c>
      <c r="C16" s="9">
        <f t="shared" si="5"/>
        <v>0.4909722222222222</v>
      </c>
      <c r="D16" s="4">
        <f t="shared" si="4"/>
        <v>0.50624999999999998</v>
      </c>
      <c r="E16" s="2" t="s">
        <v>0</v>
      </c>
      <c r="F16" s="2" t="s">
        <v>21</v>
      </c>
      <c r="G16" s="2" t="s">
        <v>28</v>
      </c>
      <c r="H16" s="2">
        <v>0</v>
      </c>
      <c r="I16" s="10">
        <f>O16</f>
        <v>22.166666666666668</v>
      </c>
      <c r="J16" s="2">
        <v>0</v>
      </c>
      <c r="K16" s="4">
        <f>TIME(H16,I16,J16)</f>
        <v>1.5277777777777777E-2</v>
      </c>
      <c r="L16" s="2">
        <v>7</v>
      </c>
      <c r="M16" s="2">
        <v>5</v>
      </c>
      <c r="N16" s="2">
        <f t="shared" si="13"/>
        <v>35</v>
      </c>
      <c r="O16" s="2">
        <f t="shared" si="11"/>
        <v>22.166666666666668</v>
      </c>
    </row>
    <row r="17" spans="1:15" x14ac:dyDescent="0.35">
      <c r="A17" s="5" t="s">
        <v>19</v>
      </c>
      <c r="B17" s="6"/>
      <c r="C17" s="7">
        <f>MAX(D16:D16)</f>
        <v>0.50624999999999998</v>
      </c>
      <c r="D17" s="8">
        <f t="shared" si="4"/>
        <v>0.52013888888888882</v>
      </c>
      <c r="E17" s="5"/>
      <c r="F17" s="5"/>
      <c r="G17" s="5"/>
      <c r="H17" s="5"/>
      <c r="I17" s="11">
        <v>20</v>
      </c>
      <c r="J17" s="5"/>
      <c r="K17" s="8">
        <f t="shared" si="12"/>
        <v>1.3888888888888888E-2</v>
      </c>
      <c r="L17" s="2"/>
      <c r="M17" s="2"/>
      <c r="N17" s="2">
        <f t="shared" si="13"/>
        <v>0</v>
      </c>
      <c r="O17" s="2">
        <f t="shared" si="11"/>
        <v>0</v>
      </c>
    </row>
    <row r="18" spans="1:15" x14ac:dyDescent="0.35">
      <c r="A18" s="2">
        <v>10</v>
      </c>
      <c r="B18" s="3">
        <v>44687</v>
      </c>
      <c r="C18" s="9">
        <f>D17</f>
        <v>0.52013888888888882</v>
      </c>
      <c r="D18" s="4">
        <f t="shared" si="4"/>
        <v>0.56388888888888877</v>
      </c>
      <c r="E18" s="2" t="s">
        <v>1</v>
      </c>
      <c r="F18" s="2" t="s">
        <v>22</v>
      </c>
      <c r="G18" s="2" t="s">
        <v>18</v>
      </c>
      <c r="H18" s="2"/>
      <c r="I18" s="10">
        <f>O18</f>
        <v>63.333333333333336</v>
      </c>
      <c r="J18" s="2"/>
      <c r="K18" s="4">
        <f t="shared" si="12"/>
        <v>4.3750000000000004E-2</v>
      </c>
      <c r="L18" s="2">
        <v>10</v>
      </c>
      <c r="M18" s="2">
        <v>10</v>
      </c>
      <c r="N18" s="2">
        <f t="shared" si="13"/>
        <v>100</v>
      </c>
      <c r="O18" s="2">
        <f t="shared" si="11"/>
        <v>63.333333333333336</v>
      </c>
    </row>
    <row r="19" spans="1:15" x14ac:dyDescent="0.35">
      <c r="A19" s="2">
        <v>11</v>
      </c>
      <c r="B19" s="3">
        <v>44687</v>
      </c>
      <c r="C19" s="9">
        <f>D17</f>
        <v>0.52013888888888882</v>
      </c>
      <c r="D19" s="4">
        <f t="shared" si="4"/>
        <v>0.55972222222222212</v>
      </c>
      <c r="E19" s="2" t="s">
        <v>0</v>
      </c>
      <c r="F19" s="2" t="s">
        <v>22</v>
      </c>
      <c r="G19" s="2" t="s">
        <v>14</v>
      </c>
      <c r="H19" s="2"/>
      <c r="I19" s="10">
        <f>O19</f>
        <v>57</v>
      </c>
      <c r="J19" s="2">
        <v>0</v>
      </c>
      <c r="K19" s="4">
        <f t="shared" si="12"/>
        <v>3.9583333333333331E-2</v>
      </c>
      <c r="L19" s="2">
        <v>10</v>
      </c>
      <c r="M19" s="2">
        <v>9</v>
      </c>
      <c r="N19" s="2">
        <f t="shared" si="13"/>
        <v>90</v>
      </c>
      <c r="O19" s="2">
        <f t="shared" si="11"/>
        <v>57</v>
      </c>
    </row>
    <row r="20" spans="1:15" x14ac:dyDescent="0.35">
      <c r="A20" s="5" t="s">
        <v>20</v>
      </c>
      <c r="B20" s="6"/>
      <c r="C20" s="7">
        <f>MAX(D18:D19)</f>
        <v>0.56388888888888877</v>
      </c>
      <c r="D20" s="8">
        <f t="shared" si="4"/>
        <v>0.58472222222222214</v>
      </c>
      <c r="E20" s="5"/>
      <c r="F20" s="5"/>
      <c r="G20" s="5"/>
      <c r="H20" s="5"/>
      <c r="I20" s="11">
        <v>30</v>
      </c>
      <c r="J20" s="5"/>
      <c r="K20" s="8">
        <f t="shared" si="12"/>
        <v>2.0833333333333332E-2</v>
      </c>
      <c r="L20" s="2"/>
      <c r="M20" s="2"/>
      <c r="N20" s="2">
        <f t="shared" si="13"/>
        <v>0</v>
      </c>
      <c r="O20" s="2">
        <f t="shared" si="11"/>
        <v>0</v>
      </c>
    </row>
    <row r="21" spans="1:15" x14ac:dyDescent="0.35">
      <c r="A21" s="2">
        <v>12</v>
      </c>
      <c r="B21" s="3">
        <v>44687</v>
      </c>
      <c r="C21" s="9">
        <f>D20</f>
        <v>0.58472222222222214</v>
      </c>
      <c r="D21" s="4">
        <f t="shared" si="4"/>
        <v>0.62777777777777766</v>
      </c>
      <c r="E21" s="2" t="s">
        <v>1</v>
      </c>
      <c r="F21" s="2" t="s">
        <v>21</v>
      </c>
      <c r="G21" s="2" t="s">
        <v>18</v>
      </c>
      <c r="H21" s="2">
        <v>0</v>
      </c>
      <c r="I21" s="10">
        <f>O21</f>
        <v>62.7</v>
      </c>
      <c r="J21" s="2">
        <v>0</v>
      </c>
      <c r="K21" s="4">
        <f>TIME(H21,I21,J21)</f>
        <v>4.3055555555555562E-2</v>
      </c>
      <c r="L21" s="2">
        <v>9</v>
      </c>
      <c r="M21" s="2">
        <v>11</v>
      </c>
      <c r="N21" s="2">
        <f t="shared" si="13"/>
        <v>99</v>
      </c>
      <c r="O21" s="2">
        <f t="shared" si="11"/>
        <v>62.7</v>
      </c>
    </row>
    <row r="22" spans="1:15" x14ac:dyDescent="0.35">
      <c r="A22" s="2">
        <v>13</v>
      </c>
      <c r="B22" s="3">
        <v>44687</v>
      </c>
      <c r="C22" s="9">
        <f>D20</f>
        <v>0.58472222222222214</v>
      </c>
      <c r="D22" s="4">
        <f t="shared" si="4"/>
        <v>0.59999999999999987</v>
      </c>
      <c r="E22" s="2" t="s">
        <v>0</v>
      </c>
      <c r="F22" s="2" t="s">
        <v>32</v>
      </c>
      <c r="G22" s="2" t="s">
        <v>28</v>
      </c>
      <c r="H22" s="2">
        <v>0</v>
      </c>
      <c r="I22" s="10">
        <f>O22</f>
        <v>22.8</v>
      </c>
      <c r="J22" s="2">
        <v>0</v>
      </c>
      <c r="K22" s="4">
        <f>TIME(H22,I22,J22)</f>
        <v>1.5277777777777777E-2</v>
      </c>
      <c r="L22" s="2">
        <v>6</v>
      </c>
      <c r="M22" s="2">
        <v>6</v>
      </c>
      <c r="N22" s="2">
        <f t="shared" ref="N22:N28" si="15">M22*L22</f>
        <v>36</v>
      </c>
      <c r="O22" s="2">
        <f t="shared" si="11"/>
        <v>22.8</v>
      </c>
    </row>
    <row r="23" spans="1:15" x14ac:dyDescent="0.35">
      <c r="A23" s="2">
        <v>14</v>
      </c>
      <c r="B23" s="3">
        <v>44687</v>
      </c>
      <c r="C23" s="15">
        <f>D22</f>
        <v>0.59999999999999987</v>
      </c>
      <c r="D23" s="4">
        <f t="shared" si="4"/>
        <v>0.61527777777777759</v>
      </c>
      <c r="E23" s="2" t="s">
        <v>1</v>
      </c>
      <c r="F23" s="2" t="s">
        <v>32</v>
      </c>
      <c r="G23" s="2" t="s">
        <v>28</v>
      </c>
      <c r="H23" s="2">
        <v>0</v>
      </c>
      <c r="I23" s="10">
        <f>O23</f>
        <v>22.8</v>
      </c>
      <c r="J23" s="2">
        <v>0</v>
      </c>
      <c r="K23" s="4">
        <f t="shared" ref="K23:K27" si="16">TIME(H23,I23,J23)</f>
        <v>1.5277777777777777E-2</v>
      </c>
      <c r="L23" s="2">
        <v>6</v>
      </c>
      <c r="M23" s="2">
        <v>6</v>
      </c>
      <c r="N23" s="2">
        <f t="shared" si="15"/>
        <v>36</v>
      </c>
      <c r="O23" s="2">
        <f t="shared" si="11"/>
        <v>22.8</v>
      </c>
    </row>
    <row r="24" spans="1:15" x14ac:dyDescent="0.35">
      <c r="A24" s="5" t="s">
        <v>19</v>
      </c>
      <c r="B24" s="6"/>
      <c r="C24" s="7">
        <f>MAX(D21:D23)</f>
        <v>0.62777777777777766</v>
      </c>
      <c r="D24" s="8">
        <f t="shared" si="4"/>
        <v>0.6416666666666665</v>
      </c>
      <c r="E24" s="5"/>
      <c r="F24" s="5"/>
      <c r="G24" s="5"/>
      <c r="H24" s="5"/>
      <c r="I24" s="11">
        <v>20</v>
      </c>
      <c r="J24" s="5"/>
      <c r="K24" s="8">
        <f t="shared" ref="K24:K26" si="17">TIME(H24,I24,J24)</f>
        <v>1.3888888888888888E-2</v>
      </c>
      <c r="L24" s="2"/>
      <c r="M24" s="2"/>
      <c r="N24" s="2">
        <f t="shared" ref="N24:N26" si="18">M24*L24</f>
        <v>0</v>
      </c>
      <c r="O24" s="2">
        <f t="shared" si="11"/>
        <v>0</v>
      </c>
    </row>
    <row r="25" spans="1:15" x14ac:dyDescent="0.35">
      <c r="A25" s="2">
        <v>15</v>
      </c>
      <c r="B25" s="3">
        <v>44687</v>
      </c>
      <c r="C25" s="9">
        <f>D24</f>
        <v>0.6416666666666665</v>
      </c>
      <c r="D25" s="4">
        <f t="shared" si="4"/>
        <v>0.67638888888888871</v>
      </c>
      <c r="E25" s="2" t="s">
        <v>1</v>
      </c>
      <c r="F25" s="2" t="s">
        <v>31</v>
      </c>
      <c r="G25" s="2" t="s">
        <v>18</v>
      </c>
      <c r="H25" s="2"/>
      <c r="I25" s="10">
        <f>O25</f>
        <v>50.666666666666664</v>
      </c>
      <c r="J25" s="2"/>
      <c r="K25" s="4">
        <f t="shared" si="17"/>
        <v>3.4722222222222224E-2</v>
      </c>
      <c r="L25" s="2">
        <v>8</v>
      </c>
      <c r="M25" s="2">
        <v>10</v>
      </c>
      <c r="N25" s="2">
        <f t="shared" si="18"/>
        <v>80</v>
      </c>
      <c r="O25" s="2">
        <f t="shared" si="11"/>
        <v>50.666666666666664</v>
      </c>
    </row>
    <row r="26" spans="1:15" x14ac:dyDescent="0.35">
      <c r="A26" s="2">
        <v>16</v>
      </c>
      <c r="B26" s="3">
        <v>44687</v>
      </c>
      <c r="C26" s="9">
        <f>D24</f>
        <v>0.6416666666666665</v>
      </c>
      <c r="D26" s="4">
        <f t="shared" si="4"/>
        <v>0.67638888888888871</v>
      </c>
      <c r="E26" s="2" t="s">
        <v>0</v>
      </c>
      <c r="F26" s="2" t="s">
        <v>31</v>
      </c>
      <c r="G26" s="2" t="s">
        <v>14</v>
      </c>
      <c r="H26" s="2"/>
      <c r="I26" s="10">
        <f>O26</f>
        <v>50.666666666666664</v>
      </c>
      <c r="J26" s="2">
        <v>0</v>
      </c>
      <c r="K26" s="4">
        <f t="shared" si="17"/>
        <v>3.4722222222222224E-2</v>
      </c>
      <c r="L26" s="2">
        <v>8</v>
      </c>
      <c r="M26" s="2">
        <v>10</v>
      </c>
      <c r="N26" s="2">
        <f t="shared" si="18"/>
        <v>80</v>
      </c>
      <c r="O26" s="2">
        <f t="shared" si="11"/>
        <v>50.666666666666664</v>
      </c>
    </row>
    <row r="27" spans="1:15" x14ac:dyDescent="0.35">
      <c r="A27" s="5" t="s">
        <v>19</v>
      </c>
      <c r="B27" s="6"/>
      <c r="C27" s="7">
        <f>MAX(D25:D26)</f>
        <v>0.67638888888888871</v>
      </c>
      <c r="D27" s="8">
        <f t="shared" si="4"/>
        <v>0.69027777777777755</v>
      </c>
      <c r="E27" s="5"/>
      <c r="F27" s="5"/>
      <c r="G27" s="5"/>
      <c r="H27" s="5"/>
      <c r="I27" s="11">
        <v>20</v>
      </c>
      <c r="J27" s="5"/>
      <c r="K27" s="8">
        <f t="shared" si="16"/>
        <v>1.3888888888888888E-2</v>
      </c>
      <c r="L27" s="2"/>
      <c r="M27" s="2"/>
      <c r="N27" s="2">
        <f t="shared" si="15"/>
        <v>0</v>
      </c>
      <c r="O27" s="2">
        <f t="shared" si="11"/>
        <v>0</v>
      </c>
    </row>
    <row r="28" spans="1:15" x14ac:dyDescent="0.35">
      <c r="A28" s="2">
        <v>17</v>
      </c>
      <c r="B28" s="3">
        <v>43546</v>
      </c>
      <c r="C28" s="9">
        <f>D27</f>
        <v>0.69027777777777755</v>
      </c>
      <c r="D28" s="4">
        <f t="shared" si="4"/>
        <v>0.70833333333333315</v>
      </c>
      <c r="E28" s="2" t="s">
        <v>1</v>
      </c>
      <c r="F28" s="2" t="s">
        <v>47</v>
      </c>
      <c r="G28" s="2" t="s">
        <v>18</v>
      </c>
      <c r="H28" s="2"/>
      <c r="I28" s="10">
        <f>O28</f>
        <v>26.6</v>
      </c>
      <c r="J28" s="2"/>
      <c r="K28" s="4">
        <f t="shared" ref="K28:K30" si="19">TIME(H28,I28,J28)</f>
        <v>1.8055555555555557E-2</v>
      </c>
      <c r="L28" s="2">
        <v>6</v>
      </c>
      <c r="M28" s="2">
        <v>7</v>
      </c>
      <c r="N28" s="2">
        <f t="shared" si="15"/>
        <v>42</v>
      </c>
      <c r="O28" s="2">
        <f t="shared" si="11"/>
        <v>26.6</v>
      </c>
    </row>
    <row r="29" spans="1:15" x14ac:dyDescent="0.35">
      <c r="A29" s="2">
        <v>18</v>
      </c>
      <c r="B29" s="3">
        <v>43546</v>
      </c>
      <c r="C29" s="9">
        <f>D27</f>
        <v>0.69027777777777755</v>
      </c>
      <c r="D29" s="4">
        <f t="shared" si="4"/>
        <v>0.70972222222222203</v>
      </c>
      <c r="E29" s="2" t="s">
        <v>0</v>
      </c>
      <c r="F29" s="2" t="s">
        <v>47</v>
      </c>
      <c r="G29" s="2" t="s">
        <v>14</v>
      </c>
      <c r="H29" s="2"/>
      <c r="I29" s="10">
        <f>O29</f>
        <v>28.5</v>
      </c>
      <c r="J29" s="2">
        <v>0</v>
      </c>
      <c r="K29" s="4">
        <f t="shared" si="19"/>
        <v>1.9444444444444445E-2</v>
      </c>
      <c r="L29" s="2">
        <v>5</v>
      </c>
      <c r="M29" s="2">
        <v>9</v>
      </c>
      <c r="N29" s="2">
        <f t="shared" ref="N29:N30" si="20">M29*L29</f>
        <v>45</v>
      </c>
      <c r="O29" s="2">
        <f t="shared" si="11"/>
        <v>28.5</v>
      </c>
    </row>
    <row r="30" spans="1:15" x14ac:dyDescent="0.35">
      <c r="A30" s="5" t="s">
        <v>33</v>
      </c>
      <c r="B30" s="6"/>
      <c r="C30" s="7">
        <f>MAX(D28:D29)</f>
        <v>0.70972222222222203</v>
      </c>
      <c r="D30" s="8">
        <f t="shared" si="4"/>
        <v>0.72013888888888866</v>
      </c>
      <c r="E30" s="5"/>
      <c r="F30" s="5"/>
      <c r="G30" s="5"/>
      <c r="H30" s="5"/>
      <c r="I30" s="11">
        <v>15</v>
      </c>
      <c r="J30" s="5"/>
      <c r="K30" s="8">
        <f t="shared" si="19"/>
        <v>1.0416666666666666E-2</v>
      </c>
      <c r="L30" s="2"/>
      <c r="M30" s="2"/>
      <c r="N30" s="2">
        <f t="shared" si="20"/>
        <v>0</v>
      </c>
      <c r="O30" s="2">
        <f t="shared" si="11"/>
        <v>0</v>
      </c>
    </row>
  </sheetData>
  <printOptions horizontalCentered="1"/>
  <pageMargins left="0.23622047244094491" right="0.23622047244094491" top="0.74803149606299213" bottom="0.74803149606299213" header="0.31496062992125984" footer="0.31496062992125984"/>
  <pageSetup scale="86" fitToHeight="0" orientation="landscape" r:id="rId1"/>
  <headerFooter>
    <oddHeader>&amp;C&amp;14HORAIRE DÉTAILLÉ VENDREDI 6 MAI 2022</oddHeader>
    <oddFooter>&amp;LEN DATE DU: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32"/>
  <sheetViews>
    <sheetView view="pageLayout" topLeftCell="A15" zoomScaleNormal="100" workbookViewId="0">
      <selection activeCell="A33" sqref="A33"/>
    </sheetView>
  </sheetViews>
  <sheetFormatPr defaultColWidth="11.453125" defaultRowHeight="14.5" x14ac:dyDescent="0.35"/>
  <cols>
    <col min="2" max="2" width="18.1796875" customWidth="1"/>
    <col min="3" max="3" width="6.81640625" bestFit="1" customWidth="1"/>
    <col min="4" max="4" width="5.54296875" bestFit="1" customWidth="1"/>
    <col min="5" max="5" width="6.453125" bestFit="1" customWidth="1"/>
    <col min="6" max="6" width="11.81640625" bestFit="1" customWidth="1"/>
    <col min="8" max="8" width="6.81640625" customWidth="1"/>
    <col min="9" max="9" width="8.26953125" customWidth="1"/>
    <col min="10" max="10" width="9.26953125" customWidth="1"/>
    <col min="12" max="12" width="7.54296875" bestFit="1" customWidth="1"/>
    <col min="13" max="13" width="9.81640625" bestFit="1" customWidth="1"/>
    <col min="14" max="14" width="11.7265625" bestFit="1" customWidth="1"/>
    <col min="15" max="15" width="11.453125" customWidth="1"/>
  </cols>
  <sheetData>
    <row r="1" spans="1:18" ht="14.25" customHeight="1" x14ac:dyDescent="0.35">
      <c r="A1" s="1" t="s">
        <v>2</v>
      </c>
      <c r="B1" s="1" t="s">
        <v>3</v>
      </c>
      <c r="C1" s="1" t="s">
        <v>4</v>
      </c>
      <c r="D1" s="1" t="s">
        <v>10</v>
      </c>
      <c r="E1" s="1" t="s">
        <v>5</v>
      </c>
      <c r="F1" s="1" t="s">
        <v>6</v>
      </c>
      <c r="G1" s="1" t="s">
        <v>7</v>
      </c>
      <c r="H1" s="1" t="s">
        <v>11</v>
      </c>
      <c r="I1" s="1" t="s">
        <v>12</v>
      </c>
      <c r="J1" s="1" t="s">
        <v>13</v>
      </c>
      <c r="K1" s="1" t="s">
        <v>17</v>
      </c>
      <c r="L1" s="1" t="s">
        <v>8</v>
      </c>
      <c r="M1" s="1" t="s">
        <v>9</v>
      </c>
      <c r="N1" s="1" t="s">
        <v>15</v>
      </c>
      <c r="O1" s="1" t="s">
        <v>16</v>
      </c>
    </row>
    <row r="2" spans="1:18" ht="14.25" customHeight="1" x14ac:dyDescent="0.35">
      <c r="A2" s="5" t="s">
        <v>34</v>
      </c>
      <c r="B2" s="12"/>
      <c r="C2" s="7">
        <v>0.3125</v>
      </c>
      <c r="D2" s="8">
        <v>0.33333333333333331</v>
      </c>
      <c r="E2" s="5"/>
      <c r="F2" s="5"/>
      <c r="G2" s="5"/>
      <c r="H2" s="5"/>
      <c r="I2" s="11">
        <v>30</v>
      </c>
      <c r="J2" s="5"/>
      <c r="K2" s="8">
        <f t="shared" ref="K2:K5" si="0">TIME(H2,I2,J2)</f>
        <v>2.0833333333333332E-2</v>
      </c>
      <c r="L2" s="1"/>
      <c r="M2" s="1"/>
      <c r="N2" s="1"/>
      <c r="O2" s="1"/>
      <c r="Q2" s="14">
        <v>6.9444444444444441E-3</v>
      </c>
    </row>
    <row r="3" spans="1:18" ht="12.75" customHeight="1" x14ac:dyDescent="0.35">
      <c r="A3" s="5" t="s">
        <v>23</v>
      </c>
      <c r="B3" s="6"/>
      <c r="C3" s="7">
        <v>0.33333333333333331</v>
      </c>
      <c r="D3" s="8">
        <f>$C3+$K3</f>
        <v>0.375</v>
      </c>
      <c r="E3" s="5"/>
      <c r="F3" s="5"/>
      <c r="G3" s="5"/>
      <c r="H3" s="5"/>
      <c r="I3" s="11">
        <v>60</v>
      </c>
      <c r="J3" s="5"/>
      <c r="K3" s="8">
        <f t="shared" si="0"/>
        <v>4.1666666666666664E-2</v>
      </c>
      <c r="L3" s="2"/>
      <c r="M3" s="2"/>
      <c r="N3" s="2">
        <f t="shared" ref="N3" si="1">M3*L3</f>
        <v>0</v>
      </c>
      <c r="O3" s="2">
        <f t="shared" ref="O3" si="2">N3*38/60</f>
        <v>0</v>
      </c>
      <c r="R3" s="13"/>
    </row>
    <row r="4" spans="1:18" ht="12.75" customHeight="1" x14ac:dyDescent="0.35">
      <c r="A4" s="5" t="s">
        <v>24</v>
      </c>
      <c r="B4" s="6"/>
      <c r="C4" s="7">
        <f>D3</f>
        <v>0.375</v>
      </c>
      <c r="D4" s="8">
        <f t="shared" ref="D4:D32" si="3">$C4+$K4</f>
        <v>0.38541666666666669</v>
      </c>
      <c r="E4" s="5"/>
      <c r="F4" s="5"/>
      <c r="G4" s="5"/>
      <c r="H4" s="5"/>
      <c r="I4" s="11">
        <v>15</v>
      </c>
      <c r="J4" s="5"/>
      <c r="K4" s="8">
        <f t="shared" si="0"/>
        <v>1.0416666666666666E-2</v>
      </c>
      <c r="L4" s="2"/>
      <c r="M4" s="2"/>
      <c r="N4" s="2"/>
      <c r="O4" s="2"/>
    </row>
    <row r="5" spans="1:18" x14ac:dyDescent="0.35">
      <c r="A5" s="5" t="s">
        <v>20</v>
      </c>
      <c r="B5" s="6"/>
      <c r="C5" s="7">
        <f t="shared" ref="C5:C27" si="4">D4</f>
        <v>0.38541666666666669</v>
      </c>
      <c r="D5" s="8">
        <f t="shared" si="3"/>
        <v>0.40625</v>
      </c>
      <c r="E5" s="5"/>
      <c r="F5" s="5"/>
      <c r="G5" s="5"/>
      <c r="H5" s="5"/>
      <c r="I5" s="11">
        <v>30</v>
      </c>
      <c r="J5" s="5"/>
      <c r="K5" s="8">
        <f t="shared" si="0"/>
        <v>2.0833333333333332E-2</v>
      </c>
      <c r="L5" s="2"/>
      <c r="M5" s="2"/>
      <c r="N5" s="2">
        <f t="shared" ref="N5" si="5">M5*L5</f>
        <v>0</v>
      </c>
      <c r="O5" s="2">
        <f t="shared" ref="O5" si="6">N5*38/60</f>
        <v>0</v>
      </c>
    </row>
    <row r="6" spans="1:18" x14ac:dyDescent="0.35">
      <c r="A6" s="2">
        <v>19</v>
      </c>
      <c r="B6" s="3">
        <v>44688</v>
      </c>
      <c r="C6" s="9">
        <f t="shared" si="4"/>
        <v>0.40625</v>
      </c>
      <c r="D6" s="4">
        <f>C6+K6</f>
        <v>0.41736111111111113</v>
      </c>
      <c r="E6" s="2" t="s">
        <v>0</v>
      </c>
      <c r="F6" s="2" t="s">
        <v>29</v>
      </c>
      <c r="G6" s="2" t="s">
        <v>18</v>
      </c>
      <c r="H6" s="2"/>
      <c r="I6" s="10">
        <f>O6</f>
        <v>16.666666666666668</v>
      </c>
      <c r="J6" s="2"/>
      <c r="K6" s="4">
        <f>TIME(H6,I6,J6)</f>
        <v>1.1111111111111112E-2</v>
      </c>
      <c r="L6" s="2">
        <v>5</v>
      </c>
      <c r="M6" s="2">
        <v>5</v>
      </c>
      <c r="N6" s="2">
        <f>M6*L6</f>
        <v>25</v>
      </c>
      <c r="O6" s="2">
        <f>N6*40/60</f>
        <v>16.666666666666668</v>
      </c>
    </row>
    <row r="7" spans="1:18" x14ac:dyDescent="0.35">
      <c r="A7" s="2">
        <v>20</v>
      </c>
      <c r="B7" s="3">
        <v>44688</v>
      </c>
      <c r="C7" s="9">
        <f>D6</f>
        <v>0.41736111111111113</v>
      </c>
      <c r="D7" s="4">
        <f>C7+K7</f>
        <v>0.43125000000000002</v>
      </c>
      <c r="E7" s="2" t="s">
        <v>0</v>
      </c>
      <c r="F7" s="2" t="s">
        <v>30</v>
      </c>
      <c r="G7" s="2" t="s">
        <v>18</v>
      </c>
      <c r="H7" s="2"/>
      <c r="I7" s="10">
        <f t="shared" ref="I7:I11" si="7">O7</f>
        <v>20</v>
      </c>
      <c r="J7" s="2"/>
      <c r="K7" s="4">
        <f t="shared" ref="K7:K26" si="8">TIME(H7,I7,J7)</f>
        <v>1.3888888888888888E-2</v>
      </c>
      <c r="L7" s="2">
        <v>5</v>
      </c>
      <c r="M7" s="2">
        <v>6</v>
      </c>
      <c r="N7" s="2">
        <f t="shared" ref="N7:N32" si="9">M7*L7</f>
        <v>30</v>
      </c>
      <c r="O7" s="2">
        <f t="shared" ref="O7:O32" si="10">N7*40/60</f>
        <v>20</v>
      </c>
    </row>
    <row r="8" spans="1:18" x14ac:dyDescent="0.35">
      <c r="A8" s="2">
        <v>21</v>
      </c>
      <c r="B8" s="3">
        <v>44688</v>
      </c>
      <c r="C8" s="9">
        <f>D7</f>
        <v>0.43125000000000002</v>
      </c>
      <c r="D8" s="4">
        <f t="shared" ref="D8:D11" si="11">C8+K8</f>
        <v>0.43541666666666667</v>
      </c>
      <c r="E8" s="2" t="s">
        <v>1</v>
      </c>
      <c r="F8" s="2" t="s">
        <v>29</v>
      </c>
      <c r="G8" s="2" t="s">
        <v>18</v>
      </c>
      <c r="H8" s="2"/>
      <c r="I8" s="10">
        <f t="shared" si="7"/>
        <v>6.666666666666667</v>
      </c>
      <c r="J8" s="2"/>
      <c r="K8" s="4">
        <f t="shared" si="8"/>
        <v>4.1666666666666666E-3</v>
      </c>
      <c r="L8" s="2">
        <v>5</v>
      </c>
      <c r="M8" s="2">
        <v>2</v>
      </c>
      <c r="N8" s="2">
        <f t="shared" si="9"/>
        <v>10</v>
      </c>
      <c r="O8" s="2">
        <f t="shared" si="10"/>
        <v>6.666666666666667</v>
      </c>
    </row>
    <row r="9" spans="1:18" x14ac:dyDescent="0.35">
      <c r="A9" s="2">
        <v>22</v>
      </c>
      <c r="B9" s="3">
        <v>44688</v>
      </c>
      <c r="C9" s="9">
        <f>D8</f>
        <v>0.43541666666666667</v>
      </c>
      <c r="D9" s="4">
        <f t="shared" si="11"/>
        <v>0.4375</v>
      </c>
      <c r="E9" s="2" t="s">
        <v>1</v>
      </c>
      <c r="F9" s="2" t="s">
        <v>30</v>
      </c>
      <c r="G9" s="2" t="s">
        <v>18</v>
      </c>
      <c r="H9" s="2"/>
      <c r="I9" s="10">
        <f t="shared" si="7"/>
        <v>3.3333333333333335</v>
      </c>
      <c r="J9" s="2"/>
      <c r="K9" s="4">
        <f t="shared" si="8"/>
        <v>2.0833333333333333E-3</v>
      </c>
      <c r="L9" s="2">
        <v>5</v>
      </c>
      <c r="M9" s="2">
        <v>1</v>
      </c>
      <c r="N9" s="2">
        <f t="shared" si="9"/>
        <v>5</v>
      </c>
      <c r="O9" s="2">
        <f t="shared" si="10"/>
        <v>3.3333333333333335</v>
      </c>
    </row>
    <row r="10" spans="1:18" x14ac:dyDescent="0.35">
      <c r="A10" s="2">
        <v>23</v>
      </c>
      <c r="B10" s="3">
        <v>44688</v>
      </c>
      <c r="C10" s="9">
        <f>D5</f>
        <v>0.40625</v>
      </c>
      <c r="D10" s="4">
        <f t="shared" si="11"/>
        <v>0.41736111111111113</v>
      </c>
      <c r="E10" s="2" t="s">
        <v>1</v>
      </c>
      <c r="F10" s="2" t="s">
        <v>26</v>
      </c>
      <c r="G10" s="2" t="s">
        <v>14</v>
      </c>
      <c r="H10" s="2"/>
      <c r="I10" s="10">
        <f t="shared" si="7"/>
        <v>16</v>
      </c>
      <c r="J10" s="2"/>
      <c r="K10" s="4">
        <f t="shared" si="8"/>
        <v>1.1111111111111112E-2</v>
      </c>
      <c r="L10" s="2">
        <v>8</v>
      </c>
      <c r="M10" s="2">
        <v>3</v>
      </c>
      <c r="N10" s="2">
        <f t="shared" si="9"/>
        <v>24</v>
      </c>
      <c r="O10" s="2">
        <f t="shared" si="10"/>
        <v>16</v>
      </c>
    </row>
    <row r="11" spans="1:18" x14ac:dyDescent="0.35">
      <c r="A11" s="2">
        <v>24</v>
      </c>
      <c r="B11" s="3">
        <v>44688</v>
      </c>
      <c r="C11" s="9">
        <f>D10</f>
        <v>0.41736111111111113</v>
      </c>
      <c r="D11" s="4">
        <f t="shared" si="11"/>
        <v>0.43958333333333333</v>
      </c>
      <c r="E11" s="2" t="s">
        <v>1</v>
      </c>
      <c r="F11" s="2" t="s">
        <v>27</v>
      </c>
      <c r="G11" s="2" t="s">
        <v>14</v>
      </c>
      <c r="H11" s="2"/>
      <c r="I11" s="10">
        <f t="shared" si="7"/>
        <v>32</v>
      </c>
      <c r="J11" s="2"/>
      <c r="K11" s="4">
        <f t="shared" si="8"/>
        <v>2.2222222222222223E-2</v>
      </c>
      <c r="L11" s="2">
        <v>8</v>
      </c>
      <c r="M11" s="2">
        <v>6</v>
      </c>
      <c r="N11" s="2">
        <f t="shared" si="9"/>
        <v>48</v>
      </c>
      <c r="O11" s="2">
        <f t="shared" si="10"/>
        <v>32</v>
      </c>
    </row>
    <row r="12" spans="1:18" x14ac:dyDescent="0.35">
      <c r="A12" s="5" t="s">
        <v>19</v>
      </c>
      <c r="B12" s="6"/>
      <c r="C12" s="7">
        <f>MAX(D6:D10)</f>
        <v>0.4375</v>
      </c>
      <c r="D12" s="8">
        <f t="shared" si="3"/>
        <v>0.4513888888888889</v>
      </c>
      <c r="E12" s="5"/>
      <c r="F12" s="5"/>
      <c r="G12" s="5"/>
      <c r="H12" s="5"/>
      <c r="I12" s="11">
        <v>20</v>
      </c>
      <c r="J12" s="5"/>
      <c r="K12" s="8">
        <f t="shared" si="8"/>
        <v>1.3888888888888888E-2</v>
      </c>
      <c r="L12" s="2"/>
      <c r="M12" s="2"/>
      <c r="N12" s="2"/>
      <c r="O12" s="2">
        <f t="shared" si="10"/>
        <v>0</v>
      </c>
    </row>
    <row r="13" spans="1:18" x14ac:dyDescent="0.35">
      <c r="A13" s="2">
        <v>25</v>
      </c>
      <c r="B13" s="3">
        <v>44688</v>
      </c>
      <c r="C13" s="9">
        <f>D12</f>
        <v>0.4513888888888889</v>
      </c>
      <c r="D13" s="4">
        <f t="shared" si="3"/>
        <v>0.46250000000000002</v>
      </c>
      <c r="E13" s="2" t="s">
        <v>0</v>
      </c>
      <c r="F13" s="2" t="s">
        <v>26</v>
      </c>
      <c r="G13" s="2" t="s">
        <v>18</v>
      </c>
      <c r="H13" s="2"/>
      <c r="I13" s="10">
        <f t="shared" ref="I13:I14" si="12">O13</f>
        <v>16</v>
      </c>
      <c r="J13" s="2"/>
      <c r="K13" s="4">
        <f t="shared" si="8"/>
        <v>1.1111111111111112E-2</v>
      </c>
      <c r="L13" s="2">
        <v>8</v>
      </c>
      <c r="M13" s="2">
        <v>3</v>
      </c>
      <c r="N13" s="2">
        <f t="shared" si="9"/>
        <v>24</v>
      </c>
      <c r="O13" s="2">
        <f t="shared" si="10"/>
        <v>16</v>
      </c>
    </row>
    <row r="14" spans="1:18" x14ac:dyDescent="0.35">
      <c r="A14" s="2">
        <v>26</v>
      </c>
      <c r="B14" s="3">
        <v>44688</v>
      </c>
      <c r="C14" s="9">
        <f>D13+Q2</f>
        <v>0.46944444444444444</v>
      </c>
      <c r="D14" s="4">
        <f t="shared" si="3"/>
        <v>0.49166666666666664</v>
      </c>
      <c r="E14" s="2" t="s">
        <v>0</v>
      </c>
      <c r="F14" s="2" t="s">
        <v>27</v>
      </c>
      <c r="G14" s="2" t="s">
        <v>18</v>
      </c>
      <c r="H14" s="2"/>
      <c r="I14" s="10">
        <f t="shared" si="12"/>
        <v>32</v>
      </c>
      <c r="J14" s="2"/>
      <c r="K14" s="4">
        <f t="shared" si="8"/>
        <v>2.2222222222222223E-2</v>
      </c>
      <c r="L14" s="2">
        <v>8</v>
      </c>
      <c r="M14" s="2">
        <v>6</v>
      </c>
      <c r="N14" s="2">
        <f t="shared" si="9"/>
        <v>48</v>
      </c>
      <c r="O14" s="2">
        <f t="shared" si="10"/>
        <v>32</v>
      </c>
    </row>
    <row r="15" spans="1:18" x14ac:dyDescent="0.35">
      <c r="A15" s="2">
        <v>27</v>
      </c>
      <c r="B15" s="3">
        <v>44688</v>
      </c>
      <c r="C15" s="9">
        <f>D12</f>
        <v>0.4513888888888889</v>
      </c>
      <c r="D15" s="4">
        <f t="shared" si="3"/>
        <v>0.48888888888888887</v>
      </c>
      <c r="E15" s="2" t="s">
        <v>0</v>
      </c>
      <c r="F15" s="2" t="s">
        <v>21</v>
      </c>
      <c r="G15" s="2" t="s">
        <v>14</v>
      </c>
      <c r="H15" s="2">
        <v>0</v>
      </c>
      <c r="I15" s="10">
        <f>O15</f>
        <v>54</v>
      </c>
      <c r="J15" s="2">
        <v>0</v>
      </c>
      <c r="K15" s="4">
        <f>TIME(H15,I15,J15)</f>
        <v>3.7499999999999999E-2</v>
      </c>
      <c r="L15" s="2">
        <v>9</v>
      </c>
      <c r="M15" s="2">
        <v>9</v>
      </c>
      <c r="N15" s="2">
        <f t="shared" si="9"/>
        <v>81</v>
      </c>
      <c r="O15" s="2">
        <f t="shared" si="10"/>
        <v>54</v>
      </c>
    </row>
    <row r="16" spans="1:18" x14ac:dyDescent="0.35">
      <c r="A16" s="5" t="s">
        <v>19</v>
      </c>
      <c r="B16" s="6"/>
      <c r="C16" s="7">
        <f>MAX(D13:D15)</f>
        <v>0.49166666666666664</v>
      </c>
      <c r="D16" s="8">
        <f>$C16+$K16</f>
        <v>0.50555555555555554</v>
      </c>
      <c r="E16" s="5"/>
      <c r="F16" s="5"/>
      <c r="G16" s="5"/>
      <c r="H16" s="5"/>
      <c r="I16" s="11">
        <v>20</v>
      </c>
      <c r="J16" s="5"/>
      <c r="K16" s="8">
        <f t="shared" si="8"/>
        <v>1.3888888888888888E-2</v>
      </c>
      <c r="L16" s="2"/>
      <c r="M16" s="2"/>
      <c r="N16" s="2"/>
      <c r="O16" s="2">
        <f t="shared" si="10"/>
        <v>0</v>
      </c>
    </row>
    <row r="17" spans="1:15" x14ac:dyDescent="0.35">
      <c r="A17" s="2">
        <v>28</v>
      </c>
      <c r="B17" s="3">
        <v>44688</v>
      </c>
      <c r="C17" s="9">
        <f t="shared" si="4"/>
        <v>0.50555555555555554</v>
      </c>
      <c r="D17" s="4">
        <f t="shared" si="3"/>
        <v>0.54999999999999993</v>
      </c>
      <c r="E17" s="2" t="s">
        <v>1</v>
      </c>
      <c r="F17" s="2" t="s">
        <v>21</v>
      </c>
      <c r="G17" s="2" t="s">
        <v>28</v>
      </c>
      <c r="H17" s="2">
        <v>0</v>
      </c>
      <c r="I17" s="10">
        <f>O17</f>
        <v>64</v>
      </c>
      <c r="J17" s="2">
        <v>0</v>
      </c>
      <c r="K17" s="4">
        <f>TIME(H17,I17,J17)</f>
        <v>4.4444444444444446E-2</v>
      </c>
      <c r="L17" s="2">
        <v>8</v>
      </c>
      <c r="M17" s="2">
        <v>12</v>
      </c>
      <c r="N17" s="2">
        <f t="shared" si="9"/>
        <v>96</v>
      </c>
      <c r="O17" s="2">
        <f t="shared" si="10"/>
        <v>64</v>
      </c>
    </row>
    <row r="18" spans="1:15" x14ac:dyDescent="0.35">
      <c r="A18" s="5" t="s">
        <v>19</v>
      </c>
      <c r="B18" s="6"/>
      <c r="C18" s="7">
        <f>MAX(D15:D17)</f>
        <v>0.54999999999999993</v>
      </c>
      <c r="D18" s="8">
        <f>$C18+$K18</f>
        <v>0.56388888888888877</v>
      </c>
      <c r="E18" s="5"/>
      <c r="F18" s="5"/>
      <c r="G18" s="5"/>
      <c r="H18" s="5"/>
      <c r="I18" s="11">
        <v>20</v>
      </c>
      <c r="J18" s="5"/>
      <c r="K18" s="8">
        <f t="shared" ref="K18" si="13">TIME(H18,I18,J18)</f>
        <v>1.3888888888888888E-2</v>
      </c>
      <c r="L18" s="2"/>
      <c r="M18" s="2"/>
      <c r="N18" s="2"/>
      <c r="O18" s="2">
        <f t="shared" si="10"/>
        <v>0</v>
      </c>
    </row>
    <row r="19" spans="1:15" x14ac:dyDescent="0.35">
      <c r="A19" s="2">
        <v>29</v>
      </c>
      <c r="B19" s="3">
        <v>44688</v>
      </c>
      <c r="C19" s="9">
        <f>D18</f>
        <v>0.56388888888888877</v>
      </c>
      <c r="D19" s="4">
        <f t="shared" si="3"/>
        <v>0.56666666666666654</v>
      </c>
      <c r="E19" s="2" t="s">
        <v>0</v>
      </c>
      <c r="F19" s="2" t="s">
        <v>46</v>
      </c>
      <c r="G19" s="2" t="s">
        <v>28</v>
      </c>
      <c r="H19" s="2">
        <v>0</v>
      </c>
      <c r="I19" s="10">
        <f>O19</f>
        <v>4</v>
      </c>
      <c r="J19" s="2">
        <v>0</v>
      </c>
      <c r="K19" s="4">
        <f t="shared" si="8"/>
        <v>2.7777777777777779E-3</v>
      </c>
      <c r="L19" s="2">
        <v>3</v>
      </c>
      <c r="M19" s="2">
        <v>2</v>
      </c>
      <c r="N19" s="2">
        <f t="shared" si="9"/>
        <v>6</v>
      </c>
      <c r="O19" s="2">
        <f t="shared" si="10"/>
        <v>4</v>
      </c>
    </row>
    <row r="20" spans="1:15" x14ac:dyDescent="0.35">
      <c r="A20" s="2">
        <v>30</v>
      </c>
      <c r="B20" s="3">
        <v>44688</v>
      </c>
      <c r="C20" s="9">
        <f>D19</f>
        <v>0.56666666666666654</v>
      </c>
      <c r="D20" s="4">
        <f t="shared" si="3"/>
        <v>0.57083333333333319</v>
      </c>
      <c r="E20" s="2" t="s">
        <v>1</v>
      </c>
      <c r="F20" s="2" t="s">
        <v>46</v>
      </c>
      <c r="G20" s="2" t="s">
        <v>28</v>
      </c>
      <c r="H20" s="2"/>
      <c r="I20" s="10">
        <f>O20</f>
        <v>6</v>
      </c>
      <c r="J20" s="2"/>
      <c r="K20" s="4">
        <f t="shared" si="8"/>
        <v>4.1666666666666666E-3</v>
      </c>
      <c r="L20" s="2">
        <v>3</v>
      </c>
      <c r="M20" s="2">
        <v>3</v>
      </c>
      <c r="N20" s="2">
        <f t="shared" si="9"/>
        <v>9</v>
      </c>
      <c r="O20" s="2">
        <f t="shared" si="10"/>
        <v>6</v>
      </c>
    </row>
    <row r="21" spans="1:15" x14ac:dyDescent="0.35">
      <c r="A21" s="5" t="s">
        <v>20</v>
      </c>
      <c r="B21" s="6"/>
      <c r="C21" s="7">
        <f>MAX(D17:D20)</f>
        <v>0.57083333333333319</v>
      </c>
      <c r="D21" s="8">
        <f t="shared" si="3"/>
        <v>0.59166666666666656</v>
      </c>
      <c r="E21" s="5"/>
      <c r="F21" s="5"/>
      <c r="G21" s="5"/>
      <c r="H21" s="5"/>
      <c r="I21" s="11">
        <v>30</v>
      </c>
      <c r="J21" s="5"/>
      <c r="K21" s="8">
        <f t="shared" si="8"/>
        <v>2.0833333333333332E-2</v>
      </c>
      <c r="L21" s="2"/>
      <c r="M21" s="2"/>
      <c r="N21" s="2">
        <f t="shared" si="9"/>
        <v>0</v>
      </c>
      <c r="O21" s="2">
        <f t="shared" si="10"/>
        <v>0</v>
      </c>
    </row>
    <row r="22" spans="1:15" x14ac:dyDescent="0.35">
      <c r="A22" s="2">
        <v>31</v>
      </c>
      <c r="B22" s="3">
        <v>44688</v>
      </c>
      <c r="C22" s="9">
        <f>D21</f>
        <v>0.59166666666666656</v>
      </c>
      <c r="D22" s="4">
        <f t="shared" si="3"/>
        <v>0.60972222222222217</v>
      </c>
      <c r="E22" s="2" t="s">
        <v>0</v>
      </c>
      <c r="F22" s="2" t="s">
        <v>22</v>
      </c>
      <c r="G22" s="2" t="s">
        <v>28</v>
      </c>
      <c r="H22" s="2"/>
      <c r="I22" s="10">
        <f>O22</f>
        <v>26.666666666666668</v>
      </c>
      <c r="J22" s="2"/>
      <c r="K22" s="4">
        <f t="shared" si="8"/>
        <v>1.8055555555555557E-2</v>
      </c>
      <c r="L22" s="2">
        <v>8</v>
      </c>
      <c r="M22" s="2">
        <v>5</v>
      </c>
      <c r="N22" s="2">
        <f t="shared" si="9"/>
        <v>40</v>
      </c>
      <c r="O22" s="2">
        <f t="shared" si="10"/>
        <v>26.666666666666668</v>
      </c>
    </row>
    <row r="23" spans="1:15" x14ac:dyDescent="0.35">
      <c r="A23" s="2">
        <v>32</v>
      </c>
      <c r="B23" s="3">
        <v>44688</v>
      </c>
      <c r="C23" s="9">
        <f>D22</f>
        <v>0.60972222222222217</v>
      </c>
      <c r="D23" s="4">
        <f t="shared" si="3"/>
        <v>0.63472222222222219</v>
      </c>
      <c r="E23" s="2" t="s">
        <v>1</v>
      </c>
      <c r="F23" s="2" t="s">
        <v>22</v>
      </c>
      <c r="G23" s="2" t="s">
        <v>28</v>
      </c>
      <c r="H23" s="2"/>
      <c r="I23" s="10">
        <f>O23</f>
        <v>36</v>
      </c>
      <c r="J23" s="2">
        <v>0</v>
      </c>
      <c r="K23" s="4">
        <f t="shared" si="8"/>
        <v>2.4999999999999998E-2</v>
      </c>
      <c r="L23" s="2">
        <v>9</v>
      </c>
      <c r="M23" s="2">
        <v>6</v>
      </c>
      <c r="N23" s="2">
        <f t="shared" si="9"/>
        <v>54</v>
      </c>
      <c r="O23" s="2">
        <f t="shared" si="10"/>
        <v>36</v>
      </c>
    </row>
    <row r="24" spans="1:15" x14ac:dyDescent="0.35">
      <c r="A24" s="2">
        <v>33</v>
      </c>
      <c r="B24" s="3">
        <v>44688</v>
      </c>
      <c r="C24" s="9">
        <f>D21</f>
        <v>0.59166666666666656</v>
      </c>
      <c r="D24" s="4">
        <f t="shared" si="3"/>
        <v>0.60833333333333328</v>
      </c>
      <c r="E24" s="2" t="s">
        <v>0</v>
      </c>
      <c r="F24" s="2" t="s">
        <v>32</v>
      </c>
      <c r="G24" s="2" t="s">
        <v>18</v>
      </c>
      <c r="H24" s="2"/>
      <c r="I24" s="10">
        <f t="shared" ref="I24:I25" si="14">O24</f>
        <v>24</v>
      </c>
      <c r="J24" s="2"/>
      <c r="K24" s="4">
        <f t="shared" si="8"/>
        <v>1.6666666666666666E-2</v>
      </c>
      <c r="L24" s="2">
        <v>6</v>
      </c>
      <c r="M24" s="2">
        <v>6</v>
      </c>
      <c r="N24" s="2">
        <f t="shared" si="9"/>
        <v>36</v>
      </c>
      <c r="O24" s="2">
        <f t="shared" si="10"/>
        <v>24</v>
      </c>
    </row>
    <row r="25" spans="1:15" x14ac:dyDescent="0.35">
      <c r="A25" s="2">
        <v>34</v>
      </c>
      <c r="B25" s="3">
        <v>44688</v>
      </c>
      <c r="C25" s="9">
        <f>D24</f>
        <v>0.60833333333333328</v>
      </c>
      <c r="D25" s="4">
        <f t="shared" si="3"/>
        <v>0.625</v>
      </c>
      <c r="E25" s="2" t="s">
        <v>1</v>
      </c>
      <c r="F25" s="2" t="s">
        <v>32</v>
      </c>
      <c r="G25" s="2" t="s">
        <v>18</v>
      </c>
      <c r="H25" s="2"/>
      <c r="I25" s="10">
        <f t="shared" si="14"/>
        <v>24</v>
      </c>
      <c r="J25" s="2"/>
      <c r="K25" s="4">
        <f t="shared" si="8"/>
        <v>1.6666666666666666E-2</v>
      </c>
      <c r="L25" s="2">
        <v>6</v>
      </c>
      <c r="M25" s="2">
        <v>6</v>
      </c>
      <c r="N25" s="2">
        <f t="shared" si="9"/>
        <v>36</v>
      </c>
      <c r="O25" s="2">
        <f t="shared" si="10"/>
        <v>24</v>
      </c>
    </row>
    <row r="26" spans="1:15" x14ac:dyDescent="0.35">
      <c r="A26" s="5" t="s">
        <v>19</v>
      </c>
      <c r="B26" s="6"/>
      <c r="C26" s="7">
        <f>MAX(D22:D23)</f>
        <v>0.63472222222222219</v>
      </c>
      <c r="D26" s="8">
        <f t="shared" si="3"/>
        <v>0.64861111111111103</v>
      </c>
      <c r="E26" s="5"/>
      <c r="F26" s="5"/>
      <c r="G26" s="5"/>
      <c r="H26" s="5"/>
      <c r="I26" s="11">
        <v>20</v>
      </c>
      <c r="J26" s="5"/>
      <c r="K26" s="8">
        <f t="shared" si="8"/>
        <v>1.3888888888888888E-2</v>
      </c>
      <c r="L26" s="2"/>
      <c r="M26" s="2"/>
      <c r="N26" s="2">
        <f t="shared" si="9"/>
        <v>0</v>
      </c>
      <c r="O26" s="2">
        <f t="shared" si="10"/>
        <v>0</v>
      </c>
    </row>
    <row r="27" spans="1:15" x14ac:dyDescent="0.35">
      <c r="A27" s="2">
        <v>35</v>
      </c>
      <c r="B27" s="3">
        <v>44688</v>
      </c>
      <c r="C27" s="9">
        <f t="shared" si="4"/>
        <v>0.64861111111111103</v>
      </c>
      <c r="D27" s="4">
        <f t="shared" si="3"/>
        <v>0.68541666666666656</v>
      </c>
      <c r="E27" s="2" t="s">
        <v>0</v>
      </c>
      <c r="F27" s="2" t="s">
        <v>31</v>
      </c>
      <c r="G27" s="2" t="s">
        <v>18</v>
      </c>
      <c r="H27" s="2">
        <v>0</v>
      </c>
      <c r="I27" s="10">
        <f>O27</f>
        <v>53.333333333333336</v>
      </c>
      <c r="J27" s="2">
        <v>0</v>
      </c>
      <c r="K27" s="4">
        <f>TIME(H27,I27,J27)</f>
        <v>3.6805555555555557E-2</v>
      </c>
      <c r="L27" s="2">
        <v>8</v>
      </c>
      <c r="M27" s="2">
        <v>10</v>
      </c>
      <c r="N27" s="2">
        <f t="shared" si="9"/>
        <v>80</v>
      </c>
      <c r="O27" s="2">
        <f t="shared" si="10"/>
        <v>53.333333333333336</v>
      </c>
    </row>
    <row r="28" spans="1:15" x14ac:dyDescent="0.35">
      <c r="A28" s="2">
        <v>36</v>
      </c>
      <c r="B28" s="3">
        <v>44688</v>
      </c>
      <c r="C28" s="9">
        <f>D26</f>
        <v>0.64861111111111103</v>
      </c>
      <c r="D28" s="4">
        <f t="shared" si="3"/>
        <v>0.68541666666666656</v>
      </c>
      <c r="E28" s="2" t="s">
        <v>1</v>
      </c>
      <c r="F28" s="2" t="s">
        <v>31</v>
      </c>
      <c r="G28" s="2" t="s">
        <v>14</v>
      </c>
      <c r="H28" s="2">
        <v>0</v>
      </c>
      <c r="I28" s="10">
        <f>O28</f>
        <v>53.333333333333336</v>
      </c>
      <c r="J28" s="2">
        <v>0</v>
      </c>
      <c r="K28" s="4">
        <f t="shared" ref="K28:K32" si="15">TIME(H28,I28,J28)</f>
        <v>3.6805555555555557E-2</v>
      </c>
      <c r="L28" s="2">
        <v>8</v>
      </c>
      <c r="M28" s="2">
        <v>10</v>
      </c>
      <c r="N28" s="2">
        <f t="shared" si="9"/>
        <v>80</v>
      </c>
      <c r="O28" s="2">
        <f t="shared" si="10"/>
        <v>53.333333333333336</v>
      </c>
    </row>
    <row r="29" spans="1:15" x14ac:dyDescent="0.35">
      <c r="A29" s="5" t="s">
        <v>19</v>
      </c>
      <c r="B29" s="6"/>
      <c r="C29" s="7">
        <f>MAX(D27:D28)</f>
        <v>0.68541666666666656</v>
      </c>
      <c r="D29" s="8">
        <f t="shared" si="3"/>
        <v>0.6993055555555554</v>
      </c>
      <c r="E29" s="5"/>
      <c r="F29" s="5"/>
      <c r="G29" s="5"/>
      <c r="H29" s="5"/>
      <c r="I29" s="11">
        <v>20</v>
      </c>
      <c r="J29" s="5"/>
      <c r="K29" s="8">
        <f t="shared" si="15"/>
        <v>1.3888888888888888E-2</v>
      </c>
      <c r="L29" s="2"/>
      <c r="M29" s="2"/>
      <c r="N29" s="2">
        <f t="shared" si="9"/>
        <v>0</v>
      </c>
      <c r="O29" s="2">
        <f t="shared" si="10"/>
        <v>0</v>
      </c>
    </row>
    <row r="30" spans="1:15" x14ac:dyDescent="0.35">
      <c r="A30" s="2">
        <v>37</v>
      </c>
      <c r="B30" s="3">
        <v>44688</v>
      </c>
      <c r="C30" s="9">
        <f>D29</f>
        <v>0.6993055555555554</v>
      </c>
      <c r="D30" s="4">
        <f t="shared" si="3"/>
        <v>0.70347222222222205</v>
      </c>
      <c r="E30" s="2" t="s">
        <v>0</v>
      </c>
      <c r="F30" s="2" t="s">
        <v>47</v>
      </c>
      <c r="G30" s="2" t="s">
        <v>28</v>
      </c>
      <c r="H30" s="2"/>
      <c r="I30" s="10">
        <f>O30</f>
        <v>6.666666666666667</v>
      </c>
      <c r="J30" s="2"/>
      <c r="K30" s="4">
        <f t="shared" si="15"/>
        <v>4.1666666666666666E-3</v>
      </c>
      <c r="L30" s="2">
        <v>5</v>
      </c>
      <c r="M30" s="2">
        <v>2</v>
      </c>
      <c r="N30" s="2">
        <f t="shared" si="9"/>
        <v>10</v>
      </c>
      <c r="O30" s="2">
        <f t="shared" si="10"/>
        <v>6.666666666666667</v>
      </c>
    </row>
    <row r="31" spans="1:15" x14ac:dyDescent="0.35">
      <c r="A31" s="2">
        <v>38</v>
      </c>
      <c r="B31" s="3">
        <v>44688</v>
      </c>
      <c r="C31" s="9">
        <f>D30</f>
        <v>0.70347222222222205</v>
      </c>
      <c r="D31" s="4">
        <f t="shared" si="3"/>
        <v>0.70347222222222205</v>
      </c>
      <c r="E31" s="2" t="s">
        <v>1</v>
      </c>
      <c r="F31" s="2" t="s">
        <v>47</v>
      </c>
      <c r="G31" s="2" t="s">
        <v>28</v>
      </c>
      <c r="H31" s="2"/>
      <c r="I31" s="10"/>
      <c r="J31" s="2"/>
      <c r="K31" s="4">
        <f t="shared" si="15"/>
        <v>0</v>
      </c>
      <c r="L31" s="2">
        <v>6</v>
      </c>
      <c r="M31" s="2">
        <v>3</v>
      </c>
      <c r="N31" s="2">
        <f t="shared" si="9"/>
        <v>18</v>
      </c>
      <c r="O31" s="2">
        <f t="shared" si="10"/>
        <v>12</v>
      </c>
    </row>
    <row r="32" spans="1:15" x14ac:dyDescent="0.35">
      <c r="A32" s="5" t="s">
        <v>33</v>
      </c>
      <c r="B32" s="6"/>
      <c r="C32" s="7">
        <f>D30</f>
        <v>0.70347222222222205</v>
      </c>
      <c r="D32" s="8">
        <f t="shared" si="3"/>
        <v>0.71388888888888868</v>
      </c>
      <c r="E32" s="5"/>
      <c r="F32" s="5"/>
      <c r="G32" s="5"/>
      <c r="H32" s="5"/>
      <c r="I32" s="11">
        <v>15</v>
      </c>
      <c r="J32" s="5"/>
      <c r="K32" s="8">
        <f t="shared" si="15"/>
        <v>1.0416666666666666E-2</v>
      </c>
      <c r="L32" s="2"/>
      <c r="M32" s="2"/>
      <c r="N32" s="2">
        <f t="shared" si="9"/>
        <v>0</v>
      </c>
      <c r="O32" s="2">
        <f t="shared" si="10"/>
        <v>0</v>
      </c>
    </row>
  </sheetData>
  <autoFilter ref="D1:D21" xr:uid="{00000000-0009-0000-0000-000002000000}"/>
  <printOptions horizontalCentered="1"/>
  <pageMargins left="0.23622047244094491" right="0.23622047244094491" top="0.74803149606299213" bottom="0.74803149606299213" header="0.31496062992125984" footer="0.31496062992125984"/>
  <pageSetup scale="78" orientation="landscape" r:id="rId1"/>
  <headerFooter>
    <oddHeader xml:space="preserve">&amp;C&amp;14HORAIRE DÉTAILLÉ - SAMEDI 7 MAI 2022&amp;R
</oddHeader>
    <oddFooter>&amp;L&amp;"-,Italique"EN DATE DU: 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Q29"/>
  <sheetViews>
    <sheetView tabSelected="1" view="pageLayout" topLeftCell="A11" zoomScaleNormal="100" workbookViewId="0">
      <selection activeCell="E27" sqref="E27"/>
    </sheetView>
  </sheetViews>
  <sheetFormatPr defaultColWidth="11.453125" defaultRowHeight="14.5" x14ac:dyDescent="0.35"/>
  <cols>
    <col min="2" max="2" width="18.1796875" customWidth="1"/>
    <col min="3" max="3" width="6.81640625" bestFit="1" customWidth="1"/>
    <col min="4" max="4" width="5.54296875" bestFit="1" customWidth="1"/>
    <col min="5" max="5" width="6.453125" bestFit="1" customWidth="1"/>
    <col min="6" max="6" width="11.81640625" bestFit="1" customWidth="1"/>
    <col min="8" max="8" width="6.81640625" hidden="1" customWidth="1"/>
    <col min="9" max="9" width="8.26953125" customWidth="1"/>
    <col min="10" max="10" width="9.26953125" hidden="1" customWidth="1"/>
    <col min="12" max="12" width="7.54296875" bestFit="1" customWidth="1"/>
    <col min="13" max="13" width="9.81640625" bestFit="1" customWidth="1"/>
    <col min="14" max="14" width="11.7265625" bestFit="1" customWidth="1"/>
    <col min="15" max="15" width="11.453125" customWidth="1"/>
  </cols>
  <sheetData>
    <row r="1" spans="1:17" ht="14.25" customHeight="1" x14ac:dyDescent="0.35">
      <c r="A1" s="1" t="s">
        <v>2</v>
      </c>
      <c r="B1" s="1" t="s">
        <v>3</v>
      </c>
      <c r="C1" s="1" t="s">
        <v>4</v>
      </c>
      <c r="D1" s="1" t="s">
        <v>10</v>
      </c>
      <c r="E1" s="1" t="s">
        <v>5</v>
      </c>
      <c r="F1" s="1" t="s">
        <v>6</v>
      </c>
      <c r="G1" s="1" t="s">
        <v>7</v>
      </c>
      <c r="H1" s="1" t="s">
        <v>11</v>
      </c>
      <c r="I1" s="1" t="s">
        <v>12</v>
      </c>
      <c r="J1" s="1" t="s">
        <v>13</v>
      </c>
      <c r="K1" s="1" t="s">
        <v>17</v>
      </c>
      <c r="L1" s="1" t="s">
        <v>8</v>
      </c>
      <c r="M1" s="1" t="s">
        <v>9</v>
      </c>
      <c r="N1" s="1" t="s">
        <v>15</v>
      </c>
      <c r="O1" s="1" t="s">
        <v>16</v>
      </c>
    </row>
    <row r="2" spans="1:17" ht="14.25" customHeight="1" x14ac:dyDescent="0.35">
      <c r="A2" s="5" t="s">
        <v>34</v>
      </c>
      <c r="B2" s="12"/>
      <c r="C2" s="7">
        <v>0.3125</v>
      </c>
      <c r="D2" s="8">
        <v>0.33333333333333331</v>
      </c>
      <c r="E2" s="5"/>
      <c r="F2" s="5"/>
      <c r="G2" s="5"/>
      <c r="H2" s="5"/>
      <c r="I2" s="11">
        <v>30</v>
      </c>
      <c r="J2" s="5"/>
      <c r="K2" s="8">
        <f t="shared" ref="K2:K5" si="0">TIME(H2,I2,J2)</f>
        <v>2.0833333333333332E-2</v>
      </c>
      <c r="L2" s="1"/>
      <c r="M2" s="1"/>
      <c r="N2" s="1"/>
      <c r="O2" s="1"/>
      <c r="Q2" s="14">
        <v>6.9444444444444441E-3</v>
      </c>
    </row>
    <row r="3" spans="1:17" ht="12.75" customHeight="1" x14ac:dyDescent="0.35">
      <c r="A3" s="5" t="s">
        <v>23</v>
      </c>
      <c r="B3" s="6"/>
      <c r="C3" s="7">
        <v>0.33333333333333331</v>
      </c>
      <c r="D3" s="8">
        <f>$C3+$K3</f>
        <v>0.375</v>
      </c>
      <c r="E3" s="5"/>
      <c r="F3" s="5"/>
      <c r="G3" s="5"/>
      <c r="H3" s="5"/>
      <c r="I3" s="11">
        <v>60</v>
      </c>
      <c r="J3" s="5"/>
      <c r="K3" s="8">
        <f t="shared" si="0"/>
        <v>4.1666666666666664E-2</v>
      </c>
      <c r="L3" s="2"/>
      <c r="M3" s="2"/>
      <c r="N3" s="2">
        <f t="shared" ref="N3" si="1">M3*L3</f>
        <v>0</v>
      </c>
      <c r="O3" s="2">
        <f t="shared" ref="O3" si="2">N3*38/60</f>
        <v>0</v>
      </c>
    </row>
    <row r="4" spans="1:17" ht="12.75" customHeight="1" x14ac:dyDescent="0.35">
      <c r="A4" s="5" t="s">
        <v>24</v>
      </c>
      <c r="B4" s="6"/>
      <c r="C4" s="7">
        <f>D3</f>
        <v>0.375</v>
      </c>
      <c r="D4" s="8">
        <f t="shared" ref="D4:D29" si="3">$C4+$K4</f>
        <v>0.38541666666666669</v>
      </c>
      <c r="E4" s="5"/>
      <c r="F4" s="5"/>
      <c r="G4" s="5"/>
      <c r="H4" s="5"/>
      <c r="I4" s="11">
        <v>15</v>
      </c>
      <c r="J4" s="5"/>
      <c r="K4" s="8">
        <f t="shared" si="0"/>
        <v>1.0416666666666666E-2</v>
      </c>
      <c r="L4" s="2"/>
      <c r="M4" s="2"/>
      <c r="N4" s="2"/>
      <c r="O4" s="2"/>
    </row>
    <row r="5" spans="1:17" x14ac:dyDescent="0.35">
      <c r="A5" s="5" t="s">
        <v>20</v>
      </c>
      <c r="B5" s="6"/>
      <c r="C5" s="7">
        <f t="shared" ref="C5:C22" si="4">D4</f>
        <v>0.38541666666666669</v>
      </c>
      <c r="D5" s="8">
        <f t="shared" si="3"/>
        <v>0.40625</v>
      </c>
      <c r="E5" s="5"/>
      <c r="F5" s="5"/>
      <c r="G5" s="5"/>
      <c r="H5" s="5"/>
      <c r="I5" s="11">
        <v>30</v>
      </c>
      <c r="J5" s="5"/>
      <c r="K5" s="8">
        <f t="shared" si="0"/>
        <v>2.0833333333333332E-2</v>
      </c>
      <c r="L5" s="2"/>
      <c r="M5" s="2"/>
      <c r="N5" s="2">
        <f t="shared" ref="N5" si="5">M5*L5</f>
        <v>0</v>
      </c>
      <c r="O5" s="2">
        <f t="shared" ref="O5" si="6">N5*38/60</f>
        <v>0</v>
      </c>
    </row>
    <row r="6" spans="1:17" x14ac:dyDescent="0.35">
      <c r="A6" s="2">
        <v>39</v>
      </c>
      <c r="B6" s="3">
        <v>44689</v>
      </c>
      <c r="C6" s="9">
        <f t="shared" si="4"/>
        <v>0.40625</v>
      </c>
      <c r="D6" s="4">
        <f>C6+K6</f>
        <v>0.41666666666666669</v>
      </c>
      <c r="E6" s="2" t="s">
        <v>0</v>
      </c>
      <c r="F6" s="2" t="s">
        <v>26</v>
      </c>
      <c r="G6" s="2" t="s">
        <v>28</v>
      </c>
      <c r="H6" s="2"/>
      <c r="I6" s="10">
        <f>O6</f>
        <v>15.2</v>
      </c>
      <c r="J6" s="2"/>
      <c r="K6" s="4">
        <f>TIME(H6,I6,J6)</f>
        <v>1.0416666666666666E-2</v>
      </c>
      <c r="L6" s="2">
        <v>8</v>
      </c>
      <c r="M6" s="2">
        <v>3</v>
      </c>
      <c r="N6" s="2">
        <f>M6*L6</f>
        <v>24</v>
      </c>
      <c r="O6" s="2">
        <f>N6*38/60</f>
        <v>15.2</v>
      </c>
    </row>
    <row r="7" spans="1:17" x14ac:dyDescent="0.35">
      <c r="A7" s="2">
        <v>40</v>
      </c>
      <c r="B7" s="3">
        <v>44689</v>
      </c>
      <c r="C7" s="9">
        <f>D6</f>
        <v>0.41666666666666669</v>
      </c>
      <c r="D7" s="4">
        <f>C7+K7</f>
        <v>0.4375</v>
      </c>
      <c r="E7" s="2" t="s">
        <v>0</v>
      </c>
      <c r="F7" s="2" t="s">
        <v>27</v>
      </c>
      <c r="G7" s="2" t="s">
        <v>28</v>
      </c>
      <c r="H7" s="2"/>
      <c r="I7" s="10">
        <f t="shared" ref="I7:I11" si="7">O7</f>
        <v>30.4</v>
      </c>
      <c r="J7" s="2"/>
      <c r="K7" s="4">
        <f t="shared" ref="K7:K21" si="8">TIME(H7,I7,J7)</f>
        <v>2.0833333333333332E-2</v>
      </c>
      <c r="L7" s="2">
        <v>8</v>
      </c>
      <c r="M7" s="2">
        <v>6</v>
      </c>
      <c r="N7" s="2">
        <f t="shared" ref="N7:N26" si="9">M7*L7</f>
        <v>48</v>
      </c>
      <c r="O7" s="2">
        <f t="shared" ref="O7:O28" si="10">N7*38/60</f>
        <v>30.4</v>
      </c>
    </row>
    <row r="8" spans="1:17" x14ac:dyDescent="0.35">
      <c r="A8" s="2">
        <v>41</v>
      </c>
      <c r="B8" s="3">
        <v>44689</v>
      </c>
      <c r="C8" s="9">
        <f>D5</f>
        <v>0.40625</v>
      </c>
      <c r="D8" s="4">
        <f>C8+K8</f>
        <v>0.41666666666666669</v>
      </c>
      <c r="E8" s="2" t="s">
        <v>0</v>
      </c>
      <c r="F8" s="2" t="s">
        <v>29</v>
      </c>
      <c r="G8" s="2" t="s">
        <v>14</v>
      </c>
      <c r="H8" s="2"/>
      <c r="I8" s="10">
        <f t="shared" si="7"/>
        <v>15.833333333333334</v>
      </c>
      <c r="J8" s="2"/>
      <c r="K8" s="4">
        <f t="shared" si="8"/>
        <v>1.0416666666666666E-2</v>
      </c>
      <c r="L8" s="2">
        <v>5</v>
      </c>
      <c r="M8" s="2">
        <v>5</v>
      </c>
      <c r="N8" s="2">
        <f t="shared" si="9"/>
        <v>25</v>
      </c>
      <c r="O8" s="2">
        <f t="shared" si="10"/>
        <v>15.833333333333334</v>
      </c>
    </row>
    <row r="9" spans="1:17" x14ac:dyDescent="0.35">
      <c r="A9" s="2">
        <v>42</v>
      </c>
      <c r="B9" s="3">
        <v>44689</v>
      </c>
      <c r="C9" s="9">
        <f>D8</f>
        <v>0.41666666666666669</v>
      </c>
      <c r="D9" s="4">
        <f>C9+K9</f>
        <v>0.42986111111111114</v>
      </c>
      <c r="E9" s="2" t="s">
        <v>0</v>
      </c>
      <c r="F9" s="2" t="s">
        <v>30</v>
      </c>
      <c r="G9" s="2" t="s">
        <v>14</v>
      </c>
      <c r="H9" s="2"/>
      <c r="I9" s="10">
        <f t="shared" si="7"/>
        <v>19</v>
      </c>
      <c r="J9" s="2"/>
      <c r="K9" s="4">
        <f t="shared" si="8"/>
        <v>1.3194444444444444E-2</v>
      </c>
      <c r="L9" s="2">
        <v>5</v>
      </c>
      <c r="M9" s="2">
        <v>6</v>
      </c>
      <c r="N9" s="2">
        <f t="shared" ref="N9:N11" si="11">M9*L9</f>
        <v>30</v>
      </c>
      <c r="O9" s="2">
        <f t="shared" si="10"/>
        <v>19</v>
      </c>
    </row>
    <row r="10" spans="1:17" x14ac:dyDescent="0.35">
      <c r="A10" s="2">
        <v>43</v>
      </c>
      <c r="B10" s="3">
        <v>44689</v>
      </c>
      <c r="C10" s="9">
        <f>D9</f>
        <v>0.42986111111111114</v>
      </c>
      <c r="D10" s="4">
        <f t="shared" si="3"/>
        <v>0.43402777777777779</v>
      </c>
      <c r="E10" s="2" t="s">
        <v>1</v>
      </c>
      <c r="F10" s="2" t="s">
        <v>29</v>
      </c>
      <c r="G10" s="2" t="s">
        <v>14</v>
      </c>
      <c r="H10" s="2"/>
      <c r="I10" s="10">
        <f t="shared" si="7"/>
        <v>6.333333333333333</v>
      </c>
      <c r="J10" s="2"/>
      <c r="K10" s="4">
        <f t="shared" ref="K10:K11" si="12">TIME(H10,I10,J10)</f>
        <v>4.1666666666666666E-3</v>
      </c>
      <c r="L10" s="2">
        <v>5</v>
      </c>
      <c r="M10" s="2">
        <v>2</v>
      </c>
      <c r="N10" s="2">
        <f t="shared" si="11"/>
        <v>10</v>
      </c>
      <c r="O10" s="2">
        <f t="shared" si="10"/>
        <v>6.333333333333333</v>
      </c>
    </row>
    <row r="11" spans="1:17" x14ac:dyDescent="0.35">
      <c r="A11" s="2">
        <v>44</v>
      </c>
      <c r="B11" s="3">
        <v>44689</v>
      </c>
      <c r="C11" s="9">
        <f>D10</f>
        <v>0.43402777777777779</v>
      </c>
      <c r="D11" s="4">
        <f t="shared" si="3"/>
        <v>0.43611111111111112</v>
      </c>
      <c r="E11" s="2" t="s">
        <v>1</v>
      </c>
      <c r="F11" s="2" t="s">
        <v>30</v>
      </c>
      <c r="G11" s="2" t="s">
        <v>14</v>
      </c>
      <c r="H11" s="2"/>
      <c r="I11" s="10">
        <f t="shared" si="7"/>
        <v>3.1666666666666665</v>
      </c>
      <c r="J11" s="2"/>
      <c r="K11" s="4">
        <f t="shared" si="12"/>
        <v>2.0833333333333333E-3</v>
      </c>
      <c r="L11" s="2">
        <v>5</v>
      </c>
      <c r="M11" s="2">
        <v>1</v>
      </c>
      <c r="N11" s="2">
        <f t="shared" si="11"/>
        <v>5</v>
      </c>
      <c r="O11" s="2">
        <f t="shared" si="10"/>
        <v>3.1666666666666665</v>
      </c>
    </row>
    <row r="12" spans="1:17" x14ac:dyDescent="0.35">
      <c r="A12" s="5" t="s">
        <v>19</v>
      </c>
      <c r="B12" s="6"/>
      <c r="C12" s="7">
        <f>MAX(D6:D11)</f>
        <v>0.4375</v>
      </c>
      <c r="D12" s="8">
        <f t="shared" si="3"/>
        <v>0.4513888888888889</v>
      </c>
      <c r="E12" s="5"/>
      <c r="F12" s="5"/>
      <c r="G12" s="5"/>
      <c r="H12" s="5"/>
      <c r="I12" s="11">
        <v>20</v>
      </c>
      <c r="J12" s="5"/>
      <c r="K12" s="8">
        <f t="shared" si="8"/>
        <v>1.3888888888888888E-2</v>
      </c>
      <c r="L12" s="2"/>
      <c r="M12" s="2"/>
      <c r="N12" s="2"/>
      <c r="O12" s="2">
        <f t="shared" si="10"/>
        <v>0</v>
      </c>
    </row>
    <row r="13" spans="1:17" x14ac:dyDescent="0.35">
      <c r="A13" s="2">
        <v>45</v>
      </c>
      <c r="B13" s="3">
        <v>44689</v>
      </c>
      <c r="C13" s="9">
        <f>D12</f>
        <v>0.4513888888888889</v>
      </c>
      <c r="D13" s="4">
        <f t="shared" si="3"/>
        <v>0.4826388888888889</v>
      </c>
      <c r="E13" s="2" t="s">
        <v>0</v>
      </c>
      <c r="F13" s="2" t="s">
        <v>21</v>
      </c>
      <c r="G13" s="2" t="s">
        <v>18</v>
      </c>
      <c r="H13" s="2"/>
      <c r="I13" s="10">
        <f t="shared" ref="I13" si="13">O13</f>
        <v>45.6</v>
      </c>
      <c r="J13" s="2"/>
      <c r="K13" s="4">
        <f t="shared" si="8"/>
        <v>3.125E-2</v>
      </c>
      <c r="L13" s="2">
        <v>9</v>
      </c>
      <c r="M13" s="2">
        <v>8</v>
      </c>
      <c r="N13" s="2">
        <f t="shared" si="9"/>
        <v>72</v>
      </c>
      <c r="O13" s="2">
        <f t="shared" si="10"/>
        <v>45.6</v>
      </c>
    </row>
    <row r="14" spans="1:17" x14ac:dyDescent="0.35">
      <c r="A14" s="2">
        <v>46</v>
      </c>
      <c r="B14" s="3">
        <v>44689</v>
      </c>
      <c r="C14" s="9">
        <f>D12</f>
        <v>0.4513888888888889</v>
      </c>
      <c r="D14" s="4">
        <f t="shared" si="3"/>
        <v>0.49444444444444446</v>
      </c>
      <c r="E14" s="2" t="s">
        <v>1</v>
      </c>
      <c r="F14" s="2" t="s">
        <v>21</v>
      </c>
      <c r="G14" s="2" t="s">
        <v>14</v>
      </c>
      <c r="H14" s="2">
        <v>0</v>
      </c>
      <c r="I14" s="10">
        <f>O14</f>
        <v>62.7</v>
      </c>
      <c r="J14" s="2">
        <v>0</v>
      </c>
      <c r="K14" s="4">
        <f>TIME(H14,I14,J14)</f>
        <v>4.3055555555555562E-2</v>
      </c>
      <c r="L14" s="2">
        <v>9</v>
      </c>
      <c r="M14" s="2">
        <v>11</v>
      </c>
      <c r="N14" s="2">
        <f t="shared" si="9"/>
        <v>99</v>
      </c>
      <c r="O14" s="2">
        <f t="shared" si="10"/>
        <v>62.7</v>
      </c>
    </row>
    <row r="15" spans="1:17" x14ac:dyDescent="0.35">
      <c r="A15" s="5" t="s">
        <v>19</v>
      </c>
      <c r="B15" s="6"/>
      <c r="C15" s="7">
        <f>MAX(D13:D14)</f>
        <v>0.49444444444444446</v>
      </c>
      <c r="D15" s="8">
        <f>$C15+$K15</f>
        <v>0.5083333333333333</v>
      </c>
      <c r="E15" s="5"/>
      <c r="F15" s="5"/>
      <c r="G15" s="5"/>
      <c r="H15" s="5"/>
      <c r="I15" s="11">
        <v>20</v>
      </c>
      <c r="J15" s="5"/>
      <c r="K15" s="8">
        <f t="shared" si="8"/>
        <v>1.3888888888888888E-2</v>
      </c>
      <c r="L15" s="2"/>
      <c r="M15" s="2"/>
      <c r="N15" s="2"/>
      <c r="O15" s="2">
        <f t="shared" si="10"/>
        <v>0</v>
      </c>
    </row>
    <row r="16" spans="1:17" x14ac:dyDescent="0.35">
      <c r="A16" s="2">
        <v>47</v>
      </c>
      <c r="B16" s="3">
        <v>44689</v>
      </c>
      <c r="C16" s="9">
        <f t="shared" si="4"/>
        <v>0.5083333333333333</v>
      </c>
      <c r="D16" s="4">
        <f t="shared" si="3"/>
        <v>0.51527777777777772</v>
      </c>
      <c r="E16" s="2" t="s">
        <v>1</v>
      </c>
      <c r="F16" s="2" t="s">
        <v>26</v>
      </c>
      <c r="G16" s="2" t="s">
        <v>28</v>
      </c>
      <c r="H16" s="2">
        <v>0</v>
      </c>
      <c r="I16" s="10">
        <f>O16</f>
        <v>10.133333333333333</v>
      </c>
      <c r="J16" s="2">
        <v>0</v>
      </c>
      <c r="K16" s="4">
        <f>TIME(H16,I16,J16)</f>
        <v>6.9444444444444441E-3</v>
      </c>
      <c r="L16" s="2">
        <v>8</v>
      </c>
      <c r="M16" s="2">
        <v>2</v>
      </c>
      <c r="N16" s="2">
        <f t="shared" si="9"/>
        <v>16</v>
      </c>
      <c r="O16" s="2">
        <f t="shared" si="10"/>
        <v>10.133333333333333</v>
      </c>
    </row>
    <row r="17" spans="1:15" x14ac:dyDescent="0.35">
      <c r="A17" s="2">
        <v>48</v>
      </c>
      <c r="B17" s="3">
        <v>44689</v>
      </c>
      <c r="C17" s="9">
        <f>D16</f>
        <v>0.51527777777777772</v>
      </c>
      <c r="D17" s="4">
        <f t="shared" si="3"/>
        <v>0.52916666666666656</v>
      </c>
      <c r="E17" s="2" t="s">
        <v>1</v>
      </c>
      <c r="F17" s="2" t="s">
        <v>27</v>
      </c>
      <c r="G17" s="2" t="s">
        <v>28</v>
      </c>
      <c r="H17" s="2">
        <v>0</v>
      </c>
      <c r="I17" s="10">
        <f>O17</f>
        <v>20.266666666666666</v>
      </c>
      <c r="J17" s="2">
        <v>0</v>
      </c>
      <c r="K17" s="4">
        <f t="shared" si="8"/>
        <v>1.3888888888888888E-2</v>
      </c>
      <c r="L17" s="2">
        <v>8</v>
      </c>
      <c r="M17" s="2">
        <v>4</v>
      </c>
      <c r="N17" s="2">
        <f t="shared" si="9"/>
        <v>32</v>
      </c>
      <c r="O17" s="2">
        <f t="shared" si="10"/>
        <v>20.266666666666666</v>
      </c>
    </row>
    <row r="18" spans="1:15" x14ac:dyDescent="0.35">
      <c r="A18" s="5" t="s">
        <v>19</v>
      </c>
      <c r="B18" s="6"/>
      <c r="C18" s="7">
        <f>MAX(D16:D17)</f>
        <v>0.52916666666666656</v>
      </c>
      <c r="D18" s="8">
        <f t="shared" si="3"/>
        <v>0.5430555555555554</v>
      </c>
      <c r="E18" s="5"/>
      <c r="F18" s="5"/>
      <c r="G18" s="5"/>
      <c r="H18" s="5"/>
      <c r="I18" s="11">
        <v>20</v>
      </c>
      <c r="J18" s="5"/>
      <c r="K18" s="8">
        <f t="shared" si="8"/>
        <v>1.3888888888888888E-2</v>
      </c>
      <c r="L18" s="2"/>
      <c r="M18" s="2"/>
      <c r="N18" s="2">
        <f t="shared" si="9"/>
        <v>0</v>
      </c>
      <c r="O18" s="2">
        <f t="shared" si="10"/>
        <v>0</v>
      </c>
    </row>
    <row r="19" spans="1:15" x14ac:dyDescent="0.35">
      <c r="A19" s="2">
        <v>49</v>
      </c>
      <c r="B19" s="3">
        <v>44689</v>
      </c>
      <c r="C19" s="9">
        <f>D18</f>
        <v>0.5430555555555554</v>
      </c>
      <c r="D19" s="4">
        <f t="shared" si="3"/>
        <v>0.58263888888888871</v>
      </c>
      <c r="E19" s="2" t="s">
        <v>0</v>
      </c>
      <c r="F19" s="2" t="s">
        <v>22</v>
      </c>
      <c r="G19" s="2" t="s">
        <v>18</v>
      </c>
      <c r="H19" s="2"/>
      <c r="I19" s="10">
        <f>O19</f>
        <v>57</v>
      </c>
      <c r="J19" s="2"/>
      <c r="K19" s="4">
        <f t="shared" si="8"/>
        <v>3.9583333333333331E-2</v>
      </c>
      <c r="L19" s="2">
        <v>10</v>
      </c>
      <c r="M19" s="2">
        <v>9</v>
      </c>
      <c r="N19" s="2">
        <f t="shared" si="9"/>
        <v>90</v>
      </c>
      <c r="O19" s="2">
        <f t="shared" si="10"/>
        <v>57</v>
      </c>
    </row>
    <row r="20" spans="1:15" x14ac:dyDescent="0.35">
      <c r="A20" s="2">
        <v>50</v>
      </c>
      <c r="B20" s="3">
        <v>44689</v>
      </c>
      <c r="C20" s="9">
        <f>D18</f>
        <v>0.5430555555555554</v>
      </c>
      <c r="D20" s="4">
        <f t="shared" si="3"/>
        <v>0.59097222222222201</v>
      </c>
      <c r="E20" s="2" t="s">
        <v>1</v>
      </c>
      <c r="F20" s="2" t="s">
        <v>22</v>
      </c>
      <c r="G20" s="2" t="s">
        <v>14</v>
      </c>
      <c r="H20" s="2"/>
      <c r="I20" s="10">
        <f>O20</f>
        <v>69.666666666666671</v>
      </c>
      <c r="J20" s="2">
        <v>0</v>
      </c>
      <c r="K20" s="4">
        <f t="shared" si="8"/>
        <v>4.7916666666666663E-2</v>
      </c>
      <c r="L20" s="2">
        <v>10</v>
      </c>
      <c r="M20" s="2">
        <v>11</v>
      </c>
      <c r="N20" s="2">
        <f t="shared" si="9"/>
        <v>110</v>
      </c>
      <c r="O20" s="2">
        <f t="shared" si="10"/>
        <v>69.666666666666671</v>
      </c>
    </row>
    <row r="21" spans="1:15" x14ac:dyDescent="0.35">
      <c r="A21" s="5" t="s">
        <v>20</v>
      </c>
      <c r="B21" s="6"/>
      <c r="C21" s="7">
        <f>MAX(D19:D20)</f>
        <v>0.59097222222222201</v>
      </c>
      <c r="D21" s="8">
        <f t="shared" si="3"/>
        <v>0.61180555555555538</v>
      </c>
      <c r="E21" s="5"/>
      <c r="F21" s="5"/>
      <c r="G21" s="5"/>
      <c r="H21" s="5"/>
      <c r="I21" s="11">
        <v>30</v>
      </c>
      <c r="J21" s="5"/>
      <c r="K21" s="8">
        <f t="shared" si="8"/>
        <v>2.0833333333333332E-2</v>
      </c>
      <c r="L21" s="2"/>
      <c r="M21" s="2"/>
      <c r="N21" s="2">
        <f t="shared" si="9"/>
        <v>0</v>
      </c>
      <c r="O21" s="2">
        <f t="shared" si="10"/>
        <v>0</v>
      </c>
    </row>
    <row r="22" spans="1:15" x14ac:dyDescent="0.35">
      <c r="A22" s="2">
        <v>51</v>
      </c>
      <c r="B22" s="3">
        <v>44689</v>
      </c>
      <c r="C22" s="9">
        <f t="shared" si="4"/>
        <v>0.61180555555555538</v>
      </c>
      <c r="D22" s="4">
        <f t="shared" si="3"/>
        <v>0.63611111111111096</v>
      </c>
      <c r="E22" s="2" t="s">
        <v>0</v>
      </c>
      <c r="F22" s="2" t="s">
        <v>31</v>
      </c>
      <c r="G22" s="2" t="s">
        <v>28</v>
      </c>
      <c r="H22" s="2">
        <v>0</v>
      </c>
      <c r="I22" s="10">
        <f>O22</f>
        <v>35.466666666666669</v>
      </c>
      <c r="J22" s="2">
        <v>0</v>
      </c>
      <c r="K22" s="4">
        <f>TIME(H22,I22,J22)</f>
        <v>2.4305555555555556E-2</v>
      </c>
      <c r="L22" s="2">
        <v>7</v>
      </c>
      <c r="M22" s="2">
        <v>8</v>
      </c>
      <c r="N22" s="2">
        <f t="shared" si="9"/>
        <v>56</v>
      </c>
      <c r="O22" s="2">
        <f t="shared" si="10"/>
        <v>35.466666666666669</v>
      </c>
    </row>
    <row r="23" spans="1:15" x14ac:dyDescent="0.35">
      <c r="A23" s="2">
        <v>52</v>
      </c>
      <c r="B23" s="3">
        <v>44689</v>
      </c>
      <c r="C23" s="9">
        <f>D22</f>
        <v>0.63611111111111096</v>
      </c>
      <c r="D23" s="4">
        <f t="shared" si="3"/>
        <v>0.66041666666666654</v>
      </c>
      <c r="E23" s="2" t="s">
        <v>1</v>
      </c>
      <c r="F23" s="2" t="s">
        <v>31</v>
      </c>
      <c r="G23" s="2" t="s">
        <v>28</v>
      </c>
      <c r="H23" s="2"/>
      <c r="I23" s="10">
        <f>O23</f>
        <v>35.466666666666669</v>
      </c>
      <c r="J23" s="2"/>
      <c r="K23" s="4">
        <f>TIME(H23,I23,J23)</f>
        <v>2.4305555555555556E-2</v>
      </c>
      <c r="L23" s="2">
        <v>7</v>
      </c>
      <c r="M23" s="2">
        <v>8</v>
      </c>
      <c r="N23" s="2">
        <f t="shared" ref="N23:N25" si="14">M23*L23</f>
        <v>56</v>
      </c>
      <c r="O23" s="2">
        <f t="shared" si="10"/>
        <v>35.466666666666669</v>
      </c>
    </row>
    <row r="24" spans="1:15" x14ac:dyDescent="0.35">
      <c r="A24" s="2">
        <v>53</v>
      </c>
      <c r="B24" s="3">
        <v>44689</v>
      </c>
      <c r="C24" s="9">
        <f>D21</f>
        <v>0.61180555555555538</v>
      </c>
      <c r="D24" s="4">
        <f t="shared" si="3"/>
        <v>0.6270833333333331</v>
      </c>
      <c r="E24" s="2" t="s">
        <v>0</v>
      </c>
      <c r="F24" s="2" t="s">
        <v>32</v>
      </c>
      <c r="G24" s="2" t="s">
        <v>14</v>
      </c>
      <c r="H24" s="2">
        <v>0</v>
      </c>
      <c r="I24" s="10">
        <f>O24</f>
        <v>22.8</v>
      </c>
      <c r="J24" s="2">
        <v>0</v>
      </c>
      <c r="K24" s="4">
        <f t="shared" ref="K24:K29" si="15">TIME(H24,I24,J24)</f>
        <v>1.5277777777777777E-2</v>
      </c>
      <c r="L24" s="2">
        <v>6</v>
      </c>
      <c r="M24" s="2">
        <v>6</v>
      </c>
      <c r="N24" s="2">
        <f t="shared" si="14"/>
        <v>36</v>
      </c>
      <c r="O24" s="2">
        <f t="shared" si="10"/>
        <v>22.8</v>
      </c>
    </row>
    <row r="25" spans="1:15" x14ac:dyDescent="0.35">
      <c r="A25" s="2">
        <v>54</v>
      </c>
      <c r="B25" s="3">
        <v>44689</v>
      </c>
      <c r="C25" s="9">
        <f>D24</f>
        <v>0.6270833333333331</v>
      </c>
      <c r="D25" s="4">
        <f t="shared" si="3"/>
        <v>0.64236111111111083</v>
      </c>
      <c r="E25" s="2" t="s">
        <v>1</v>
      </c>
      <c r="F25" s="2" t="s">
        <v>32</v>
      </c>
      <c r="G25" s="2" t="s">
        <v>14</v>
      </c>
      <c r="H25" s="2"/>
      <c r="I25" s="10">
        <f>O25</f>
        <v>22.8</v>
      </c>
      <c r="J25" s="2"/>
      <c r="K25" s="4">
        <f t="shared" si="15"/>
        <v>1.5277777777777777E-2</v>
      </c>
      <c r="L25" s="2">
        <v>6</v>
      </c>
      <c r="M25" s="2">
        <v>6</v>
      </c>
      <c r="N25" s="2">
        <f t="shared" si="14"/>
        <v>36</v>
      </c>
      <c r="O25" s="2">
        <f t="shared" si="10"/>
        <v>22.8</v>
      </c>
    </row>
    <row r="26" spans="1:15" x14ac:dyDescent="0.35">
      <c r="A26" s="5" t="s">
        <v>19</v>
      </c>
      <c r="B26" s="6"/>
      <c r="C26" s="7">
        <f>MAX(D22:D25)</f>
        <v>0.66041666666666654</v>
      </c>
      <c r="D26" s="8">
        <f t="shared" si="3"/>
        <v>0.67083333333333317</v>
      </c>
      <c r="E26" s="5"/>
      <c r="F26" s="5"/>
      <c r="G26" s="5"/>
      <c r="H26" s="5"/>
      <c r="I26" s="11">
        <v>15</v>
      </c>
      <c r="J26" s="5"/>
      <c r="K26" s="8">
        <f t="shared" si="15"/>
        <v>1.0416666666666666E-2</v>
      </c>
      <c r="L26" s="2"/>
      <c r="M26" s="2"/>
      <c r="N26" s="2">
        <f t="shared" si="9"/>
        <v>0</v>
      </c>
      <c r="O26" s="2">
        <f t="shared" si="10"/>
        <v>0</v>
      </c>
    </row>
    <row r="27" spans="1:15" x14ac:dyDescent="0.35">
      <c r="A27" s="2">
        <v>55</v>
      </c>
      <c r="B27" s="3">
        <v>44689</v>
      </c>
      <c r="C27" s="9">
        <f>D26</f>
        <v>0.67083333333333317</v>
      </c>
      <c r="D27" s="4">
        <f t="shared" si="3"/>
        <v>0.68402777777777757</v>
      </c>
      <c r="E27" s="2" t="s">
        <v>0</v>
      </c>
      <c r="F27" s="2" t="s">
        <v>25</v>
      </c>
      <c r="G27" s="2" t="s">
        <v>18</v>
      </c>
      <c r="H27" s="2"/>
      <c r="I27" s="10">
        <f>O27</f>
        <v>19</v>
      </c>
      <c r="J27" s="2"/>
      <c r="K27" s="4">
        <f t="shared" si="15"/>
        <v>1.3194444444444444E-2</v>
      </c>
      <c r="L27" s="2">
        <v>5</v>
      </c>
      <c r="M27" s="2">
        <v>6</v>
      </c>
      <c r="N27" s="2">
        <f t="shared" ref="N27:N29" si="16">M27*L27</f>
        <v>30</v>
      </c>
      <c r="O27" s="2">
        <f t="shared" si="10"/>
        <v>19</v>
      </c>
    </row>
    <row r="28" spans="1:15" x14ac:dyDescent="0.35">
      <c r="A28" s="2">
        <v>56</v>
      </c>
      <c r="B28" s="3">
        <v>44689</v>
      </c>
      <c r="C28" s="9">
        <f>D26</f>
        <v>0.67083333333333317</v>
      </c>
      <c r="D28" s="4">
        <f t="shared" si="3"/>
        <v>0.70208333333333317</v>
      </c>
      <c r="E28" s="2" t="s">
        <v>1</v>
      </c>
      <c r="F28" s="2" t="s">
        <v>25</v>
      </c>
      <c r="G28" s="2" t="s">
        <v>14</v>
      </c>
      <c r="H28" s="2"/>
      <c r="I28" s="10">
        <f>O28</f>
        <v>45.6</v>
      </c>
      <c r="J28" s="2">
        <v>0</v>
      </c>
      <c r="K28" s="4">
        <f t="shared" si="15"/>
        <v>3.125E-2</v>
      </c>
      <c r="L28" s="2">
        <v>6</v>
      </c>
      <c r="M28" s="2">
        <v>12</v>
      </c>
      <c r="N28" s="2">
        <f t="shared" si="16"/>
        <v>72</v>
      </c>
      <c r="O28" s="2">
        <f t="shared" si="10"/>
        <v>45.6</v>
      </c>
    </row>
    <row r="29" spans="1:15" x14ac:dyDescent="0.35">
      <c r="A29" s="5" t="s">
        <v>45</v>
      </c>
      <c r="B29" s="6"/>
      <c r="C29" s="7">
        <f>D28</f>
        <v>0.70208333333333317</v>
      </c>
      <c r="D29" s="8">
        <f t="shared" si="3"/>
        <v>0.7124999999999998</v>
      </c>
      <c r="E29" s="5"/>
      <c r="F29" s="5"/>
      <c r="G29" s="5"/>
      <c r="H29" s="5"/>
      <c r="I29" s="11">
        <v>15</v>
      </c>
      <c r="J29" s="5"/>
      <c r="K29" s="8">
        <f t="shared" si="15"/>
        <v>1.0416666666666666E-2</v>
      </c>
      <c r="L29" s="2"/>
      <c r="M29" s="2"/>
      <c r="N29" s="2">
        <f t="shared" si="16"/>
        <v>0</v>
      </c>
      <c r="O29" s="2">
        <f t="shared" ref="O29" si="17">N29*38/60</f>
        <v>0</v>
      </c>
    </row>
  </sheetData>
  <pageMargins left="0.70866141732283472" right="0.70866141732283472" top="0.74803149606299213" bottom="0.74803149606299213" header="0.31496062992125984" footer="0.31496062992125984"/>
  <pageSetup scale="58" orientation="portrait" r:id="rId1"/>
  <headerFooter>
    <oddHeader xml:space="preserve">&amp;CHORAIRE DÉTAILLÉ - DIMANCHE 8 MAI 2022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2FDCE-3EA0-4C17-98DB-767C97907593}">
  <dimension ref="A1:E17"/>
  <sheetViews>
    <sheetView workbookViewId="0">
      <selection activeCell="D15" sqref="D15"/>
    </sheetView>
  </sheetViews>
  <sheetFormatPr defaultRowHeight="14.5" x14ac:dyDescent="0.35"/>
  <cols>
    <col min="1" max="1" width="13.6328125" customWidth="1"/>
    <col min="5" max="5" width="9.54296875" bestFit="1" customWidth="1"/>
  </cols>
  <sheetData>
    <row r="1" spans="1:5" x14ac:dyDescent="0.35">
      <c r="A1" s="2"/>
      <c r="B1" s="2" t="s">
        <v>18</v>
      </c>
      <c r="C1" s="2" t="s">
        <v>14</v>
      </c>
      <c r="D1" s="2" t="s">
        <v>35</v>
      </c>
      <c r="E1" s="2" t="s">
        <v>44</v>
      </c>
    </row>
    <row r="2" spans="1:5" x14ac:dyDescent="0.35">
      <c r="A2" s="2" t="s">
        <v>48</v>
      </c>
      <c r="B2" s="2">
        <v>5</v>
      </c>
      <c r="C2" s="2">
        <v>5</v>
      </c>
      <c r="D2" s="2">
        <v>3</v>
      </c>
      <c r="E2" s="16"/>
    </row>
    <row r="3" spans="1:5" x14ac:dyDescent="0.35">
      <c r="A3" s="2" t="s">
        <v>49</v>
      </c>
      <c r="B3" s="2">
        <v>6</v>
      </c>
      <c r="C3" s="2">
        <v>6</v>
      </c>
      <c r="D3" s="2">
        <v>6</v>
      </c>
      <c r="E3" s="16"/>
    </row>
    <row r="4" spans="1:5" x14ac:dyDescent="0.35">
      <c r="A4" s="2" t="s">
        <v>51</v>
      </c>
      <c r="B4" s="2">
        <v>2</v>
      </c>
      <c r="C4" s="2">
        <v>2</v>
      </c>
      <c r="D4" s="2">
        <v>2</v>
      </c>
      <c r="E4" s="16"/>
    </row>
    <row r="5" spans="1:5" x14ac:dyDescent="0.35">
      <c r="A5" s="2" t="s">
        <v>50</v>
      </c>
      <c r="B5" s="2">
        <v>1</v>
      </c>
      <c r="C5" s="2">
        <v>1</v>
      </c>
      <c r="D5" s="2">
        <v>1</v>
      </c>
      <c r="E5" s="16"/>
    </row>
    <row r="6" spans="1:5" x14ac:dyDescent="0.35">
      <c r="A6" s="2" t="s">
        <v>52</v>
      </c>
      <c r="B6" s="2">
        <v>3</v>
      </c>
      <c r="C6" s="2">
        <v>3</v>
      </c>
      <c r="D6" s="2">
        <v>3</v>
      </c>
      <c r="E6" s="16"/>
    </row>
    <row r="7" spans="1:5" x14ac:dyDescent="0.35">
      <c r="A7" s="2" t="s">
        <v>53</v>
      </c>
      <c r="B7" s="2">
        <v>6</v>
      </c>
      <c r="C7" s="2">
        <v>6</v>
      </c>
      <c r="D7" s="2">
        <v>6</v>
      </c>
      <c r="E7" s="16"/>
    </row>
    <row r="8" spans="1:5" x14ac:dyDescent="0.35">
      <c r="A8" s="2" t="s">
        <v>54</v>
      </c>
      <c r="B8" s="2">
        <v>3</v>
      </c>
      <c r="C8" s="2">
        <v>3</v>
      </c>
      <c r="D8" s="2">
        <v>2</v>
      </c>
      <c r="E8" s="16"/>
    </row>
    <row r="9" spans="1:5" x14ac:dyDescent="0.35">
      <c r="A9" s="2" t="s">
        <v>55</v>
      </c>
      <c r="B9" s="2">
        <v>6</v>
      </c>
      <c r="C9" s="2">
        <v>6</v>
      </c>
      <c r="D9" s="2">
        <v>4</v>
      </c>
      <c r="E9" s="16"/>
    </row>
    <row r="10" spans="1:5" x14ac:dyDescent="0.35">
      <c r="A10" s="2" t="s">
        <v>36</v>
      </c>
      <c r="B10" s="2">
        <v>8</v>
      </c>
      <c r="C10" s="2">
        <v>9</v>
      </c>
      <c r="D10" s="2">
        <v>5</v>
      </c>
      <c r="E10" s="16"/>
    </row>
    <row r="11" spans="1:5" x14ac:dyDescent="0.35">
      <c r="A11" s="2" t="s">
        <v>37</v>
      </c>
      <c r="B11" s="2">
        <v>11</v>
      </c>
      <c r="C11" s="2">
        <v>11</v>
      </c>
      <c r="D11" s="2">
        <v>10</v>
      </c>
      <c r="E11" s="16"/>
    </row>
    <row r="12" spans="1:5" x14ac:dyDescent="0.35">
      <c r="A12" s="2" t="s">
        <v>38</v>
      </c>
      <c r="B12" s="2">
        <v>9</v>
      </c>
      <c r="C12" s="2">
        <v>9</v>
      </c>
      <c r="D12" s="2">
        <v>5</v>
      </c>
      <c r="E12" s="16"/>
    </row>
    <row r="13" spans="1:5" x14ac:dyDescent="0.35">
      <c r="A13" s="2" t="s">
        <v>39</v>
      </c>
      <c r="B13" s="2">
        <v>10</v>
      </c>
      <c r="C13" s="2">
        <v>11</v>
      </c>
      <c r="D13" s="2">
        <v>6</v>
      </c>
      <c r="E13" s="16"/>
    </row>
    <row r="14" spans="1:5" x14ac:dyDescent="0.35">
      <c r="A14" s="2" t="s">
        <v>40</v>
      </c>
      <c r="B14" s="2">
        <v>6</v>
      </c>
      <c r="C14" s="2">
        <v>9</v>
      </c>
      <c r="D14" s="2">
        <v>2</v>
      </c>
      <c r="E14" s="16"/>
    </row>
    <row r="15" spans="1:5" x14ac:dyDescent="0.35">
      <c r="A15" s="2" t="s">
        <v>41</v>
      </c>
      <c r="B15" s="2">
        <v>7</v>
      </c>
      <c r="C15" s="2">
        <v>12</v>
      </c>
      <c r="D15" s="2">
        <v>3</v>
      </c>
      <c r="E15" s="16"/>
    </row>
    <row r="16" spans="1:5" x14ac:dyDescent="0.35">
      <c r="A16" s="2" t="s">
        <v>42</v>
      </c>
      <c r="B16" s="17"/>
      <c r="C16" s="18"/>
      <c r="D16" s="19"/>
      <c r="E16" s="2">
        <v>2</v>
      </c>
    </row>
    <row r="17" spans="1:5" x14ac:dyDescent="0.35">
      <c r="A17" s="2" t="s">
        <v>43</v>
      </c>
      <c r="B17" s="20"/>
      <c r="C17" s="21"/>
      <c r="D17" s="22"/>
      <c r="E17" s="2">
        <v>3</v>
      </c>
    </row>
  </sheetData>
  <mergeCells count="2">
    <mergeCell ref="E2:E15"/>
    <mergeCell ref="B16:D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6MAI</vt:lpstr>
      <vt:lpstr>7MAI</vt:lpstr>
      <vt:lpstr>8MAI</vt:lpstr>
      <vt:lpstr>PLONGEURS</vt:lpstr>
      <vt:lpstr>'6MAI'!Print_Area</vt:lpstr>
      <vt:lpstr>'7MAI'!Print_Area</vt:lpstr>
      <vt:lpstr>'8MAI'!Print_Area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Tremblay</dc:creator>
  <cp:lastModifiedBy>Melanie Duff</cp:lastModifiedBy>
  <cp:lastPrinted>2019-03-21T14:34:13Z</cp:lastPrinted>
  <dcterms:created xsi:type="dcterms:W3CDTF">2011-05-30T16:05:51Z</dcterms:created>
  <dcterms:modified xsi:type="dcterms:W3CDTF">2022-05-02T16:34:21Z</dcterms:modified>
</cp:coreProperties>
</file>