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P:\05_Compétitions\02. Circuit Espoir\Saison 2022-2023\CAMO Terrebonne - 31mars au 2 avril 2023\Horaire\Pour diffusion\"/>
    </mc:Choice>
  </mc:AlternateContent>
  <xr:revisionPtr revIDLastSave="0" documentId="13_ncr:1_{A2CF7672-1862-4C8B-88C5-C1FA3F72E9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Print_Area" localSheetId="0">Feuil1!#REF!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7" i="1"/>
  <c r="J38" i="1"/>
  <c r="J40" i="1"/>
  <c r="J41" i="1"/>
  <c r="J42" i="1"/>
  <c r="J43" i="1"/>
  <c r="J44" i="1"/>
  <c r="J45" i="1"/>
  <c r="J46" i="1"/>
  <c r="C19" i="1" l="1"/>
  <c r="C36" i="1" l="1"/>
  <c r="D19" i="1" l="1"/>
  <c r="C20" i="1" s="1"/>
  <c r="D36" i="1" l="1"/>
  <c r="D2" i="1"/>
  <c r="C4" i="1" s="1"/>
  <c r="C38" i="1" l="1"/>
  <c r="C37" i="1"/>
  <c r="D37" i="1" s="1"/>
  <c r="C39" i="1" s="1"/>
  <c r="D4" i="1"/>
  <c r="C3" i="1"/>
  <c r="D3" i="1" s="1"/>
  <c r="C5" i="1" l="1"/>
  <c r="C7" i="1"/>
  <c r="D7" i="1" s="1"/>
  <c r="C8" i="1" s="1"/>
  <c r="D39" i="1"/>
  <c r="D20" i="1"/>
  <c r="C21" i="1" s="1"/>
  <c r="C41" i="1" l="1"/>
  <c r="D41" i="1" s="1"/>
  <c r="C42" i="1" s="1"/>
  <c r="D42" i="1" s="1"/>
  <c r="C43" i="1" s="1"/>
  <c r="C40" i="1"/>
  <c r="D21" i="1"/>
  <c r="C22" i="1" s="1"/>
  <c r="D38" i="1"/>
  <c r="D5" i="1"/>
  <c r="C6" i="1" s="1"/>
  <c r="D22" i="1" l="1"/>
  <c r="D6" i="1"/>
  <c r="D43" i="1"/>
  <c r="D8" i="1"/>
  <c r="C11" i="1" l="1"/>
  <c r="D11" i="1" s="1"/>
  <c r="C9" i="1"/>
  <c r="D9" i="1" s="1"/>
  <c r="C10" i="1" s="1"/>
  <c r="C24" i="1"/>
  <c r="C23" i="1"/>
  <c r="D23" i="1" s="1"/>
  <c r="D24" i="1" s="1"/>
  <c r="C25" i="1" s="1"/>
  <c r="C45" i="1"/>
  <c r="D45" i="1" s="1"/>
  <c r="C46" i="1" s="1"/>
  <c r="C44" i="1"/>
  <c r="D44" i="1" s="1"/>
  <c r="D40" i="1"/>
  <c r="D10" i="1" l="1"/>
  <c r="C12" i="1" s="1"/>
  <c r="D25" i="1"/>
  <c r="C26" i="1" s="1"/>
  <c r="D46" i="1"/>
  <c r="D12" i="1" l="1"/>
  <c r="D26" i="1"/>
  <c r="C27" i="1" s="1"/>
  <c r="C28" i="1" s="1"/>
  <c r="C14" i="1" l="1"/>
  <c r="D14" i="1" s="1"/>
  <c r="C13" i="1"/>
  <c r="D13" i="1" s="1"/>
  <c r="C15" i="1" s="1"/>
  <c r="D27" i="1"/>
  <c r="D28" i="1"/>
  <c r="D15" i="1" l="1"/>
  <c r="C29" i="1"/>
  <c r="D29" i="1" s="1"/>
  <c r="C30" i="1" l="1"/>
  <c r="D30" i="1" s="1"/>
  <c r="C32" i="1" s="1"/>
  <c r="C31" i="1"/>
  <c r="D31" i="1" s="1"/>
  <c r="D32" i="1" l="1"/>
</calcChain>
</file>

<file path=xl/sharedStrings.xml><?xml version="1.0" encoding="utf-8"?>
<sst xmlns="http://schemas.openxmlformats.org/spreadsheetml/2006/main" count="91" uniqueCount="46">
  <si>
    <t># Divers</t>
  </si>
  <si>
    <t>Seconds/Dive</t>
  </si>
  <si>
    <t># Rounds or total minutes</t>
  </si>
  <si>
    <t>Between 
Round</t>
  </si>
  <si>
    <t>Change over</t>
  </si>
  <si>
    <t>Total 
Minutes before change over</t>
  </si>
  <si>
    <t>fenêtres</t>
  </si>
  <si>
    <t>Gars/Filles E 3m</t>
  </si>
  <si>
    <t>estrades</t>
  </si>
  <si>
    <t>Filles C 3m</t>
  </si>
  <si>
    <t>Gars/Filles D 1m</t>
  </si>
  <si>
    <t>Filles/Gars A tour</t>
  </si>
  <si>
    <t>Gars et Filles B tour</t>
  </si>
  <si>
    <t>Gars C 1m</t>
  </si>
  <si>
    <t>fenêtre</t>
  </si>
  <si>
    <t>Filles E tour</t>
  </si>
  <si>
    <t xml:space="preserve">Garçon E tour </t>
  </si>
  <si>
    <t>Gars et Filles D Tour</t>
  </si>
  <si>
    <t>A 1m</t>
  </si>
  <si>
    <t>Filles C 1m</t>
  </si>
  <si>
    <t>Filles B 3m</t>
  </si>
  <si>
    <t>Gars B 1m</t>
  </si>
  <si>
    <t>Gars C 3m</t>
  </si>
  <si>
    <t># Rounds</t>
  </si>
  <si>
    <t>Total 
Mins before change over</t>
  </si>
  <si>
    <t>C tour</t>
  </si>
  <si>
    <t>estrade</t>
  </si>
  <si>
    <t>E 1m</t>
  </si>
  <si>
    <t>D 3m</t>
  </si>
  <si>
    <t>Filles B 1m</t>
  </si>
  <si>
    <t>Jumelé - 1 panel</t>
  </si>
  <si>
    <t>A 3m</t>
  </si>
  <si>
    <t>2 tremplins</t>
  </si>
  <si>
    <t>Gars B 3m</t>
  </si>
  <si>
    <t>( table côté estrade)</t>
  </si>
  <si>
    <t>JOUR 1 - 31 MARS</t>
  </si>
  <si>
    <t>Épreuve</t>
  </si>
  <si>
    <t>Début</t>
  </si>
  <si>
    <t>Fin</t>
  </si>
  <si>
    <t>JOUR 2 - 1ER AVRIL</t>
  </si>
  <si>
    <t>Pratique ouverte</t>
  </si>
  <si>
    <t>Réunion des entraîneurs</t>
  </si>
  <si>
    <t>Pratique réservée</t>
  </si>
  <si>
    <t>Remise des médailles</t>
  </si>
  <si>
    <t>Dîner</t>
  </si>
  <si>
    <t>JOUR 3 - 2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</si>
</sst>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:ss\ AM/PM;@"/>
  </numFmts>
  <fonts count="8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4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2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0" fontId="0" fillId="4" borderId="0" xfId="0" applyFill="1"/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 applyProtection="1">
      <alignment horizontal="center"/>
      <protection locked="0"/>
    </xf>
    <xf numFmtId="1" fontId="3" fillId="3" borderId="2" xfId="0" applyNumberFormat="1" applyFont="1" applyFill="1" applyBorder="1" applyProtection="1">
      <protection locked="0"/>
    </xf>
    <xf numFmtId="1" fontId="3" fillId="3" borderId="5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top" wrapText="1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locked="0"/>
    </xf>
  </cellXfs>
  <cellStyles count="75">
    <cellStyle name="Lien hypertexte" xfId="53" builtinId="8" hidden="1"/>
    <cellStyle name="Lien hypertexte" xfId="71" builtinId="8" hidden="1"/>
    <cellStyle name="Lien hypertexte" xfId="73" builtinId="8" hidden="1"/>
    <cellStyle name="Lien hypertexte" xfId="49" builtinId="8" hidden="1"/>
    <cellStyle name="Lien hypertexte" xfId="57" builtinId="8" hidden="1"/>
    <cellStyle name="Lien hypertexte" xfId="51" builtinId="8" hidden="1"/>
    <cellStyle name="Lien hypertexte" xfId="21" builtinId="8" hidden="1"/>
    <cellStyle name="Lien hypertexte" xfId="23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9" builtinId="8" hidden="1"/>
    <cellStyle name="Lien hypertexte" xfId="41" builtinId="8" hidden="1"/>
    <cellStyle name="Lien hypertexte" xfId="47" builtinId="8" hidden="1"/>
    <cellStyle name="Lien hypertexte" xfId="45" builtinId="8" hidden="1"/>
    <cellStyle name="Lien hypertexte" xfId="25" builtinId="8" hidden="1"/>
    <cellStyle name="Lien hypertexte" xfId="61" builtinId="8" hidden="1"/>
    <cellStyle name="Lien hypertexte" xfId="69" builtinId="8" hidden="1"/>
    <cellStyle name="Lien hypertexte" xfId="67" builtinId="8" hidden="1"/>
    <cellStyle name="Lien hypertexte" xfId="59" builtinId="8" hidden="1"/>
    <cellStyle name="Lien hypertexte" xfId="55" builtinId="8" hidden="1"/>
    <cellStyle name="Lien hypertexte" xfId="63" builtinId="8" hidden="1"/>
    <cellStyle name="Lien hypertexte" xfId="65" builtinId="8" hidden="1"/>
    <cellStyle name="Lien hypertexte" xfId="43" builtinId="8" hidden="1"/>
    <cellStyle name="Lien hypertexte" xfId="37" builtinId="8" hidden="1"/>
    <cellStyle name="Lien hypertexte" xfId="29" builtinId="8" hidden="1"/>
    <cellStyle name="Lien hypertexte" xfId="9" builtinId="8" hidden="1"/>
    <cellStyle name="Lien hypertexte" xfId="11" builtinId="8" hidden="1"/>
    <cellStyle name="Lien hypertexte" xfId="5" builtinId="8" hidden="1"/>
    <cellStyle name="Lien hypertexte" xfId="1" builtinId="8" hidden="1"/>
    <cellStyle name="Lien hypertexte" xfId="3" builtinId="8" hidden="1"/>
    <cellStyle name="Lien hypertexte" xfId="19" builtinId="8" hidden="1"/>
    <cellStyle name="Lien hypertexte" xfId="7" builtinId="8" hidden="1"/>
    <cellStyle name="Lien hypertexte" xfId="15" builtinId="8" hidden="1"/>
    <cellStyle name="Lien hypertexte" xfId="17" builtinId="8" hidden="1"/>
    <cellStyle name="Lien hypertexte" xfId="13" builtinId="8" hidden="1"/>
    <cellStyle name="Lien hypertexte" xfId="27" builtinId="8" hidden="1"/>
    <cellStyle name="Lien hypertexte visité" xfId="52" builtinId="9" hidden="1"/>
    <cellStyle name="Lien hypertexte visité" xfId="42" builtinId="9" hidden="1"/>
    <cellStyle name="Lien hypertexte visité" xfId="28" builtinId="9" hidden="1"/>
    <cellStyle name="Lien hypertexte visité" xfId="34" builtinId="9" hidden="1"/>
    <cellStyle name="Lien hypertexte visité" xfId="36" builtinId="9" hidden="1"/>
    <cellStyle name="Lien hypertexte visité" xfId="32" builtinId="9" hidden="1"/>
    <cellStyle name="Lien hypertexte visité" xfId="66" builtinId="9" hidden="1"/>
    <cellStyle name="Lien hypertexte visité" xfId="24" builtinId="9" hidden="1"/>
    <cellStyle name="Lien hypertexte visité" xfId="68" builtinId="9" hidden="1"/>
    <cellStyle name="Lien hypertexte visité" xfId="72" builtinId="9" hidden="1"/>
    <cellStyle name="Lien hypertexte visité" xfId="74" builtinId="9" hidden="1"/>
    <cellStyle name="Lien hypertexte visité" xfId="70" builtinId="9" hidden="1"/>
    <cellStyle name="Lien hypertexte visité" xfId="40" builtinId="9" hidden="1"/>
    <cellStyle name="Lien hypertexte visité" xfId="26" builtinId="9" hidden="1"/>
    <cellStyle name="Lien hypertexte visité" xfId="54" builtinId="9" hidden="1"/>
    <cellStyle name="Lien hypertexte visité" xfId="46" builtinId="9" hidden="1"/>
    <cellStyle name="Lien hypertexte visité" xfId="30" builtinId="9" hidden="1"/>
    <cellStyle name="Lien hypertexte visité" xfId="22" builtinId="9" hidden="1"/>
    <cellStyle name="Lien hypertexte visité" xfId="10" builtinId="9" hidden="1"/>
    <cellStyle name="Lien hypertexte visité" xfId="16" builtinId="9" hidden="1"/>
    <cellStyle name="Lien hypertexte visité" xfId="18" builtinId="9" hidden="1"/>
    <cellStyle name="Lien hypertexte visité" xfId="6" builtinId="9" hidden="1"/>
    <cellStyle name="Lien hypertexte visité" xfId="14" builtinId="9" hidden="1"/>
    <cellStyle name="Lien hypertexte visité" xfId="12" builtinId="9" hidden="1"/>
    <cellStyle name="Lien hypertexte visité" xfId="38" builtinId="9" hidden="1"/>
    <cellStyle name="Lien hypertexte visité" xfId="64" builtinId="9" hidden="1"/>
    <cellStyle name="Lien hypertexte visité" xfId="20" builtinId="9" hidden="1"/>
    <cellStyle name="Lien hypertexte visité" xfId="62" builtinId="9" hidden="1"/>
    <cellStyle name="Lien hypertexte visité" xfId="48" builtinId="9" hidden="1"/>
    <cellStyle name="Lien hypertexte visité" xfId="50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8" builtinId="9" hidden="1"/>
    <cellStyle name="Lien hypertexte visité" xfId="44" builtinId="9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zoomScaleNormal="100" workbookViewId="0">
      <selection activeCell="B34" sqref="B34"/>
    </sheetView>
  </sheetViews>
  <sheetFormatPr baseColWidth="10" defaultColWidth="10.7109375" defaultRowHeight="15" x14ac:dyDescent="0.25"/>
  <cols>
    <col min="1" max="1" width="15.28515625" style="64" customWidth="1"/>
    <col min="2" max="2" width="10.7109375" style="64"/>
    <col min="5" max="10" width="0" hidden="1" customWidth="1"/>
    <col min="11" max="11" width="12.28515625" bestFit="1" customWidth="1"/>
  </cols>
  <sheetData>
    <row r="1" spans="1:10" ht="45.75" x14ac:dyDescent="0.25">
      <c r="A1" s="65" t="s">
        <v>35</v>
      </c>
      <c r="B1" s="1" t="s">
        <v>36</v>
      </c>
      <c r="C1" s="1" t="s">
        <v>37</v>
      </c>
      <c r="D1" s="1" t="s">
        <v>38</v>
      </c>
      <c r="E1" s="1" t="s">
        <v>0</v>
      </c>
      <c r="F1" s="2" t="s">
        <v>1</v>
      </c>
      <c r="G1" s="2" t="s">
        <v>2</v>
      </c>
      <c r="H1" s="2" t="s">
        <v>3</v>
      </c>
      <c r="I1" s="1" t="s">
        <v>4</v>
      </c>
      <c r="J1" s="3" t="s">
        <v>5</v>
      </c>
    </row>
    <row r="2" spans="1:10" ht="24" x14ac:dyDescent="0.25">
      <c r="A2" s="66"/>
      <c r="B2" s="58" t="s">
        <v>40</v>
      </c>
      <c r="C2" s="4">
        <v>0.47916666666666669</v>
      </c>
      <c r="D2" s="5">
        <f t="shared" ref="D2:D15" si="0">C2+TIME(0,J2,0)</f>
        <v>0.52083333333333337</v>
      </c>
      <c r="E2" s="6">
        <v>1</v>
      </c>
      <c r="F2" s="7">
        <v>60</v>
      </c>
      <c r="G2" s="29">
        <v>60</v>
      </c>
      <c r="H2" s="8">
        <v>0</v>
      </c>
      <c r="I2" s="32">
        <v>0</v>
      </c>
      <c r="J2" s="8">
        <f t="shared" ref="J2:J8" si="1">E2*G2*F2/60+(G2*H2)-H2</f>
        <v>60</v>
      </c>
    </row>
    <row r="3" spans="1:10" ht="24" x14ac:dyDescent="0.25">
      <c r="A3" s="67"/>
      <c r="B3" s="58" t="s">
        <v>41</v>
      </c>
      <c r="C3" s="5">
        <f>D2+TIME(0,I2,0)</f>
        <v>0.52083333333333337</v>
      </c>
      <c r="D3" s="5">
        <f t="shared" si="0"/>
        <v>0.53125</v>
      </c>
      <c r="E3" s="6">
        <v>1</v>
      </c>
      <c r="F3" s="7">
        <v>60</v>
      </c>
      <c r="G3" s="29">
        <v>15</v>
      </c>
      <c r="H3" s="8">
        <v>0</v>
      </c>
      <c r="I3" s="32">
        <v>0</v>
      </c>
      <c r="J3" s="8">
        <f t="shared" ref="J3:J5" si="2">E3*G3*F3/60+(G3*H3)-H3</f>
        <v>15</v>
      </c>
    </row>
    <row r="4" spans="1:10" ht="24" x14ac:dyDescent="0.25">
      <c r="A4" s="67"/>
      <c r="B4" s="59" t="s">
        <v>42</v>
      </c>
      <c r="C4" s="5">
        <f>D2+TIME(0,I2,0)</f>
        <v>0.52083333333333337</v>
      </c>
      <c r="D4" s="5">
        <f t="shared" si="0"/>
        <v>0.54166666666666674</v>
      </c>
      <c r="E4" s="10">
        <v>1</v>
      </c>
      <c r="F4" s="11">
        <v>60</v>
      </c>
      <c r="G4" s="30">
        <v>30</v>
      </c>
      <c r="H4" s="12">
        <v>0</v>
      </c>
      <c r="I4" s="33">
        <v>3</v>
      </c>
      <c r="J4" s="8">
        <f t="shared" si="2"/>
        <v>30</v>
      </c>
    </row>
    <row r="5" spans="1:10" ht="14.45" customHeight="1" x14ac:dyDescent="0.25">
      <c r="A5" s="67" t="s">
        <v>6</v>
      </c>
      <c r="B5" s="71" t="s">
        <v>7</v>
      </c>
      <c r="C5" s="13">
        <f>D4+TIME(0,I4,0)</f>
        <v>0.54375000000000007</v>
      </c>
      <c r="D5" s="13">
        <f t="shared" si="0"/>
        <v>0.55763888888888891</v>
      </c>
      <c r="E5" s="27">
        <v>7</v>
      </c>
      <c r="F5" s="28">
        <v>40</v>
      </c>
      <c r="G5" s="27">
        <v>4</v>
      </c>
      <c r="H5" s="37">
        <v>0.5</v>
      </c>
      <c r="I5" s="72">
        <v>3</v>
      </c>
      <c r="J5" s="23">
        <f t="shared" si="2"/>
        <v>20.166666666666668</v>
      </c>
    </row>
    <row r="6" spans="1:10" x14ac:dyDescent="0.25">
      <c r="A6" s="67"/>
      <c r="B6" s="71"/>
      <c r="C6" s="13">
        <f>D5</f>
        <v>0.55763888888888891</v>
      </c>
      <c r="D6" s="13">
        <f t="shared" si="0"/>
        <v>0.56388888888888888</v>
      </c>
      <c r="E6" s="27">
        <v>3</v>
      </c>
      <c r="F6" s="28">
        <v>40</v>
      </c>
      <c r="G6" s="27">
        <v>4</v>
      </c>
      <c r="H6" s="37">
        <v>0.5</v>
      </c>
      <c r="I6" s="73"/>
      <c r="J6" s="15">
        <f t="shared" si="1"/>
        <v>9.5</v>
      </c>
    </row>
    <row r="7" spans="1:10" x14ac:dyDescent="0.25">
      <c r="A7" s="67" t="s">
        <v>8</v>
      </c>
      <c r="B7" s="60" t="s">
        <v>9</v>
      </c>
      <c r="C7" s="13">
        <f>D4+TIME(0,I4,0)</f>
        <v>0.54375000000000007</v>
      </c>
      <c r="D7" s="13">
        <f t="shared" si="0"/>
        <v>0.58680555555555558</v>
      </c>
      <c r="E7" s="27">
        <v>15</v>
      </c>
      <c r="F7" s="28">
        <v>40</v>
      </c>
      <c r="G7" s="27">
        <v>6</v>
      </c>
      <c r="H7" s="37">
        <v>0.5</v>
      </c>
      <c r="I7" s="74"/>
      <c r="J7" s="20">
        <f t="shared" si="1"/>
        <v>62.5</v>
      </c>
    </row>
    <row r="8" spans="1:10" ht="24" x14ac:dyDescent="0.25">
      <c r="A8" s="67"/>
      <c r="B8" s="59" t="s">
        <v>42</v>
      </c>
      <c r="C8" s="5">
        <f>D7+TIME(0,I7,0)</f>
        <v>0.58680555555555558</v>
      </c>
      <c r="D8" s="5">
        <f t="shared" si="0"/>
        <v>0.60763888888888895</v>
      </c>
      <c r="E8" s="17">
        <v>1</v>
      </c>
      <c r="F8" s="18">
        <v>60</v>
      </c>
      <c r="G8" s="31">
        <v>30</v>
      </c>
      <c r="H8" s="19">
        <v>0</v>
      </c>
      <c r="I8" s="34">
        <v>3</v>
      </c>
      <c r="J8" s="19">
        <f t="shared" si="1"/>
        <v>30</v>
      </c>
    </row>
    <row r="9" spans="1:10" ht="14.45" customHeight="1" x14ac:dyDescent="0.25">
      <c r="A9" s="67" t="s">
        <v>8</v>
      </c>
      <c r="B9" s="75" t="s">
        <v>10</v>
      </c>
      <c r="C9" s="13">
        <f>D8+TIME(0,I8,0)</f>
        <v>0.60972222222222228</v>
      </c>
      <c r="D9" s="13">
        <f t="shared" si="0"/>
        <v>0.62916666666666676</v>
      </c>
      <c r="E9" s="27">
        <v>8</v>
      </c>
      <c r="F9" s="28">
        <v>40</v>
      </c>
      <c r="G9" s="27">
        <v>5</v>
      </c>
      <c r="H9" s="37">
        <v>0.5</v>
      </c>
      <c r="I9" s="52">
        <v>3</v>
      </c>
      <c r="J9" s="20">
        <f>E9*G9*F9/60+(G9*H9)-H9</f>
        <v>28.666666666666668</v>
      </c>
    </row>
    <row r="10" spans="1:10" x14ac:dyDescent="0.25">
      <c r="A10" s="67"/>
      <c r="B10" s="75"/>
      <c r="C10" s="13">
        <f>D9</f>
        <v>0.62916666666666676</v>
      </c>
      <c r="D10" s="13">
        <f t="shared" si="0"/>
        <v>0.64861111111111125</v>
      </c>
      <c r="E10" s="27">
        <v>8</v>
      </c>
      <c r="F10" s="28">
        <v>40</v>
      </c>
      <c r="G10" s="27">
        <v>5</v>
      </c>
      <c r="H10" s="37">
        <v>0.5</v>
      </c>
      <c r="I10" s="53"/>
      <c r="J10" s="20">
        <f>E10*G10*F10/60+(G10*H10)-H10</f>
        <v>28.666666666666668</v>
      </c>
    </row>
    <row r="11" spans="1:10" ht="24" x14ac:dyDescent="0.25">
      <c r="A11" s="67" t="s">
        <v>6</v>
      </c>
      <c r="B11" s="60" t="s">
        <v>11</v>
      </c>
      <c r="C11" s="13">
        <f>D8+TIME(0,I8,0)</f>
        <v>0.60972222222222228</v>
      </c>
      <c r="D11" s="13">
        <f t="shared" si="0"/>
        <v>0.62638888888888899</v>
      </c>
      <c r="E11" s="27">
        <v>4</v>
      </c>
      <c r="F11" s="28">
        <v>40</v>
      </c>
      <c r="G11" s="27">
        <v>8</v>
      </c>
      <c r="H11" s="37">
        <v>0.5</v>
      </c>
      <c r="I11" s="54"/>
      <c r="J11" s="20">
        <f>E11*G11*F11/60+(G11*H11)-H11</f>
        <v>24.833333333333332</v>
      </c>
    </row>
    <row r="12" spans="1:10" ht="24" x14ac:dyDescent="0.25">
      <c r="A12" s="67"/>
      <c r="B12" s="59" t="s">
        <v>42</v>
      </c>
      <c r="C12" s="16">
        <f>D10+TIME(0,I11,0)</f>
        <v>0.64861111111111125</v>
      </c>
      <c r="D12" s="16">
        <f t="shared" si="0"/>
        <v>0.66944444444444462</v>
      </c>
      <c r="E12" s="17">
        <v>1</v>
      </c>
      <c r="F12" s="18">
        <v>60</v>
      </c>
      <c r="G12" s="31">
        <v>30</v>
      </c>
      <c r="H12" s="19">
        <v>0</v>
      </c>
      <c r="I12" s="34">
        <v>3</v>
      </c>
      <c r="J12" s="22">
        <v>30</v>
      </c>
    </row>
    <row r="13" spans="1:10" ht="24" x14ac:dyDescent="0.25">
      <c r="A13" s="67" t="s">
        <v>8</v>
      </c>
      <c r="B13" s="60" t="s">
        <v>12</v>
      </c>
      <c r="C13" s="13">
        <f>D12+TIME(0,I12,0)</f>
        <v>0.67152777777777795</v>
      </c>
      <c r="D13" s="13">
        <f t="shared" si="0"/>
        <v>0.72847222222222241</v>
      </c>
      <c r="E13" s="27">
        <v>17</v>
      </c>
      <c r="F13" s="28">
        <v>40</v>
      </c>
      <c r="G13" s="27">
        <v>7</v>
      </c>
      <c r="H13" s="37">
        <v>0.5</v>
      </c>
      <c r="I13" s="55">
        <v>3</v>
      </c>
      <c r="J13" s="20">
        <f>E13*G13*F13/60+(G13*H13)-H13</f>
        <v>82.333333333333329</v>
      </c>
    </row>
    <row r="14" spans="1:10" x14ac:dyDescent="0.25">
      <c r="A14" s="67" t="s">
        <v>6</v>
      </c>
      <c r="B14" s="60" t="s">
        <v>13</v>
      </c>
      <c r="C14" s="13">
        <f>D12+TIME(0,I12,0)</f>
        <v>0.67152777777777795</v>
      </c>
      <c r="D14" s="13">
        <f t="shared" si="0"/>
        <v>0.70069444444444462</v>
      </c>
      <c r="E14" s="27">
        <v>10</v>
      </c>
      <c r="F14" s="28">
        <v>40</v>
      </c>
      <c r="G14" s="27">
        <v>6</v>
      </c>
      <c r="H14" s="37">
        <v>0.5</v>
      </c>
      <c r="I14" s="54"/>
      <c r="J14" s="15">
        <f t="shared" ref="J14:J15" si="3">E14*G14*F14/60+(G14*H14)-H14</f>
        <v>42.5</v>
      </c>
    </row>
    <row r="15" spans="1:10" ht="24" x14ac:dyDescent="0.25">
      <c r="A15" s="67"/>
      <c r="B15" s="59" t="s">
        <v>43</v>
      </c>
      <c r="C15" s="16">
        <f>D13+TIME(0,I13,0)</f>
        <v>0.73055555555555574</v>
      </c>
      <c r="D15" s="16">
        <f t="shared" si="0"/>
        <v>0.74444444444444458</v>
      </c>
      <c r="E15" s="31">
        <v>1</v>
      </c>
      <c r="F15" s="34">
        <v>60</v>
      </c>
      <c r="G15" s="31">
        <v>20</v>
      </c>
      <c r="H15" s="41">
        <v>0</v>
      </c>
      <c r="I15" s="57">
        <v>0</v>
      </c>
      <c r="J15" s="24">
        <f t="shared" si="3"/>
        <v>20</v>
      </c>
    </row>
    <row r="16" spans="1:10" ht="21" customHeight="1" x14ac:dyDescent="0.25">
      <c r="A16" s="65" t="s">
        <v>39</v>
      </c>
      <c r="B16" s="1" t="s">
        <v>36</v>
      </c>
      <c r="C16" s="1" t="s">
        <v>37</v>
      </c>
      <c r="D16" s="1" t="s">
        <v>38</v>
      </c>
      <c r="E16" s="1" t="s">
        <v>0</v>
      </c>
      <c r="F16" s="2" t="s">
        <v>1</v>
      </c>
      <c r="G16" s="2" t="s">
        <v>2</v>
      </c>
      <c r="H16" s="2" t="s">
        <v>3</v>
      </c>
      <c r="I16" s="1" t="s">
        <v>4</v>
      </c>
      <c r="J16" s="3" t="s">
        <v>5</v>
      </c>
    </row>
    <row r="17" spans="1:10" ht="24" x14ac:dyDescent="0.25">
      <c r="A17" s="66"/>
      <c r="B17" s="58" t="s">
        <v>40</v>
      </c>
      <c r="C17" s="4">
        <v>0.33333333333333331</v>
      </c>
      <c r="D17" s="5">
        <v>0.375</v>
      </c>
      <c r="E17" s="6">
        <v>1</v>
      </c>
      <c r="F17" s="7">
        <v>60</v>
      </c>
      <c r="G17" s="29">
        <v>60</v>
      </c>
      <c r="H17" s="8">
        <v>0</v>
      </c>
      <c r="I17" s="32">
        <v>0</v>
      </c>
      <c r="J17" s="24">
        <f t="shared" ref="J17:J32" si="4">E17*G17*F17/60+(G17*H17)-H17</f>
        <v>60</v>
      </c>
    </row>
    <row r="18" spans="1:10" ht="24" x14ac:dyDescent="0.25">
      <c r="A18" s="67"/>
      <c r="B18" s="58" t="s">
        <v>41</v>
      </c>
      <c r="C18" s="43">
        <v>0.375</v>
      </c>
      <c r="D18" s="5">
        <v>0.38541666666666669</v>
      </c>
      <c r="E18" s="6">
        <v>1</v>
      </c>
      <c r="F18" s="7">
        <v>60</v>
      </c>
      <c r="G18" s="29">
        <v>15</v>
      </c>
      <c r="H18" s="8">
        <v>0</v>
      </c>
      <c r="I18" s="32">
        <v>0</v>
      </c>
      <c r="J18" s="8">
        <f t="shared" si="4"/>
        <v>15</v>
      </c>
    </row>
    <row r="19" spans="1:10" ht="24" x14ac:dyDescent="0.25">
      <c r="A19" s="67"/>
      <c r="B19" s="58" t="s">
        <v>42</v>
      </c>
      <c r="C19" s="5">
        <f>D18+TIME(0,I18,0)</f>
        <v>0.38541666666666669</v>
      </c>
      <c r="D19" s="9">
        <f t="shared" ref="D19:D32" si="5">C19+TIME(0,J19,0)</f>
        <v>0.40625</v>
      </c>
      <c r="E19" s="10">
        <v>1</v>
      </c>
      <c r="F19" s="11">
        <v>60</v>
      </c>
      <c r="G19" s="30">
        <v>30</v>
      </c>
      <c r="H19" s="12">
        <v>0</v>
      </c>
      <c r="I19" s="33">
        <v>0</v>
      </c>
      <c r="J19" s="8">
        <f t="shared" si="4"/>
        <v>30</v>
      </c>
    </row>
    <row r="20" spans="1:10" x14ac:dyDescent="0.25">
      <c r="A20" s="67" t="s">
        <v>14</v>
      </c>
      <c r="B20" s="60" t="s">
        <v>15</v>
      </c>
      <c r="C20" s="13">
        <f>D19+TIME(0,I19,0)</f>
        <v>0.40625</v>
      </c>
      <c r="D20" s="14">
        <f t="shared" si="5"/>
        <v>0.40902777777777777</v>
      </c>
      <c r="E20" s="27">
        <v>1</v>
      </c>
      <c r="F20" s="28">
        <v>40</v>
      </c>
      <c r="G20" s="27">
        <v>4</v>
      </c>
      <c r="H20" s="37">
        <v>0.5</v>
      </c>
      <c r="I20" s="69">
        <v>3</v>
      </c>
      <c r="J20" s="23">
        <f t="shared" si="4"/>
        <v>4.1666666666666661</v>
      </c>
    </row>
    <row r="21" spans="1:10" ht="24" x14ac:dyDescent="0.25">
      <c r="A21" s="67"/>
      <c r="B21" s="60" t="s">
        <v>16</v>
      </c>
      <c r="C21" s="13">
        <f>D20+TIME(0,I20,0)</f>
        <v>0.41111111111111109</v>
      </c>
      <c r="D21" s="14">
        <f t="shared" si="5"/>
        <v>0.42291666666666666</v>
      </c>
      <c r="E21" s="27">
        <v>6</v>
      </c>
      <c r="F21" s="28">
        <v>40</v>
      </c>
      <c r="G21" s="27">
        <v>4</v>
      </c>
      <c r="H21" s="37">
        <v>0.5</v>
      </c>
      <c r="I21" s="70"/>
      <c r="J21" s="15">
        <f t="shared" si="4"/>
        <v>17.5</v>
      </c>
    </row>
    <row r="22" spans="1:10" ht="24" x14ac:dyDescent="0.25">
      <c r="A22" s="67"/>
      <c r="B22" s="59" t="s">
        <v>42</v>
      </c>
      <c r="C22" s="16">
        <f>D21+TIME(0,I21,0)</f>
        <v>0.42291666666666666</v>
      </c>
      <c r="D22" s="16">
        <f t="shared" si="5"/>
        <v>0.44374999999999998</v>
      </c>
      <c r="E22" s="17">
        <v>1</v>
      </c>
      <c r="F22" s="18">
        <v>60</v>
      </c>
      <c r="G22" s="31">
        <v>30</v>
      </c>
      <c r="H22" s="19">
        <v>0</v>
      </c>
      <c r="I22" s="34">
        <v>3</v>
      </c>
      <c r="J22" s="19">
        <f t="shared" si="4"/>
        <v>30</v>
      </c>
    </row>
    <row r="23" spans="1:10" ht="36" x14ac:dyDescent="0.25">
      <c r="A23" s="67" t="s">
        <v>6</v>
      </c>
      <c r="B23" s="60" t="s">
        <v>17</v>
      </c>
      <c r="C23" s="13">
        <f>D22+TIME(0,I22,0)</f>
        <v>0.4458333333333333</v>
      </c>
      <c r="D23" s="14">
        <f t="shared" si="5"/>
        <v>0.46527777777777773</v>
      </c>
      <c r="E23" s="27">
        <v>8</v>
      </c>
      <c r="F23" s="28">
        <v>40</v>
      </c>
      <c r="G23" s="27">
        <v>5</v>
      </c>
      <c r="H23" s="37">
        <v>0.5</v>
      </c>
      <c r="I23" s="69">
        <v>3</v>
      </c>
      <c r="J23" s="15">
        <f t="shared" si="4"/>
        <v>28.666666666666668</v>
      </c>
    </row>
    <row r="24" spans="1:10" x14ac:dyDescent="0.25">
      <c r="A24" s="67" t="s">
        <v>8</v>
      </c>
      <c r="B24" s="60" t="s">
        <v>18</v>
      </c>
      <c r="C24" s="13">
        <f>D22+TIME(0,I22,0)</f>
        <v>0.4458333333333333</v>
      </c>
      <c r="D24" s="14">
        <f t="shared" si="5"/>
        <v>0.48472222222222217</v>
      </c>
      <c r="E24" s="27">
        <v>10</v>
      </c>
      <c r="F24" s="28">
        <v>40</v>
      </c>
      <c r="G24" s="27">
        <v>8</v>
      </c>
      <c r="H24" s="37">
        <v>0.5</v>
      </c>
      <c r="I24" s="70"/>
      <c r="J24" s="15">
        <f t="shared" si="4"/>
        <v>56.833333333333336</v>
      </c>
    </row>
    <row r="25" spans="1:10" x14ac:dyDescent="0.25">
      <c r="A25" s="67"/>
      <c r="B25" s="59" t="s">
        <v>44</v>
      </c>
      <c r="C25" s="16">
        <f>D24+TIME(0,I23,0)</f>
        <v>0.48680555555555549</v>
      </c>
      <c r="D25" s="42">
        <f t="shared" si="5"/>
        <v>0.50763888888888886</v>
      </c>
      <c r="E25" s="31">
        <v>1</v>
      </c>
      <c r="F25" s="34">
        <v>60</v>
      </c>
      <c r="G25" s="31">
        <v>30</v>
      </c>
      <c r="H25" s="41">
        <v>0</v>
      </c>
      <c r="I25" s="56">
        <v>0</v>
      </c>
      <c r="J25" s="24">
        <f t="shared" si="4"/>
        <v>30</v>
      </c>
    </row>
    <row r="26" spans="1:10" ht="24" x14ac:dyDescent="0.25">
      <c r="A26" s="67"/>
      <c r="B26" s="59" t="s">
        <v>42</v>
      </c>
      <c r="C26" s="5">
        <f>D25</f>
        <v>0.50763888888888886</v>
      </c>
      <c r="D26" s="9">
        <f t="shared" si="5"/>
        <v>0.52847222222222223</v>
      </c>
      <c r="E26" s="17">
        <v>1</v>
      </c>
      <c r="F26" s="18">
        <v>60</v>
      </c>
      <c r="G26" s="31">
        <v>30</v>
      </c>
      <c r="H26" s="19">
        <v>0</v>
      </c>
      <c r="I26" s="34">
        <v>0</v>
      </c>
      <c r="J26" s="24">
        <f t="shared" si="4"/>
        <v>30</v>
      </c>
    </row>
    <row r="27" spans="1:10" x14ac:dyDescent="0.25">
      <c r="A27" s="67" t="s">
        <v>6</v>
      </c>
      <c r="B27" s="60" t="s">
        <v>19</v>
      </c>
      <c r="C27" s="13">
        <f>D26+TIME(0,I26,0)</f>
        <v>0.52847222222222223</v>
      </c>
      <c r="D27" s="14">
        <f t="shared" si="5"/>
        <v>0.57708333333333339</v>
      </c>
      <c r="E27" s="39">
        <v>17</v>
      </c>
      <c r="F27" s="28">
        <v>40</v>
      </c>
      <c r="G27" s="27">
        <v>6</v>
      </c>
      <c r="H27" s="37">
        <v>0.5</v>
      </c>
      <c r="I27" s="69">
        <v>3</v>
      </c>
      <c r="J27" s="15">
        <f t="shared" si="4"/>
        <v>70.5</v>
      </c>
    </row>
    <row r="28" spans="1:10" x14ac:dyDescent="0.25">
      <c r="A28" s="67" t="s">
        <v>8</v>
      </c>
      <c r="B28" s="60" t="s">
        <v>20</v>
      </c>
      <c r="C28" s="13">
        <f>C27</f>
        <v>0.52847222222222223</v>
      </c>
      <c r="D28" s="14">
        <f t="shared" si="5"/>
        <v>0.5854166666666667</v>
      </c>
      <c r="E28" s="27">
        <v>17</v>
      </c>
      <c r="F28" s="28">
        <v>40</v>
      </c>
      <c r="G28" s="27">
        <v>7</v>
      </c>
      <c r="H28" s="37">
        <v>0.5</v>
      </c>
      <c r="I28" s="70"/>
      <c r="J28" s="15">
        <f t="shared" si="4"/>
        <v>82.333333333333329</v>
      </c>
    </row>
    <row r="29" spans="1:10" ht="24" x14ac:dyDescent="0.25">
      <c r="A29" s="67"/>
      <c r="B29" s="59" t="s">
        <v>42</v>
      </c>
      <c r="C29" s="5">
        <f>IF(D28&gt;=D27,D28,D27)</f>
        <v>0.5854166666666667</v>
      </c>
      <c r="D29" s="9">
        <f t="shared" si="5"/>
        <v>0.59930555555555554</v>
      </c>
      <c r="E29" s="25">
        <v>1</v>
      </c>
      <c r="F29" s="26">
        <v>60</v>
      </c>
      <c r="G29" s="35">
        <v>20</v>
      </c>
      <c r="H29" s="38">
        <v>0</v>
      </c>
      <c r="I29" s="36">
        <v>0</v>
      </c>
      <c r="J29" s="24">
        <f t="shared" si="4"/>
        <v>20</v>
      </c>
    </row>
    <row r="30" spans="1:10" x14ac:dyDescent="0.25">
      <c r="A30" s="67" t="s">
        <v>8</v>
      </c>
      <c r="B30" s="60" t="s">
        <v>21</v>
      </c>
      <c r="C30" s="13">
        <f>D29+TIME(0,I29,0)</f>
        <v>0.59930555555555554</v>
      </c>
      <c r="D30" s="14">
        <f t="shared" si="5"/>
        <v>0.63055555555555554</v>
      </c>
      <c r="E30" s="27">
        <v>9</v>
      </c>
      <c r="F30" s="28">
        <v>40</v>
      </c>
      <c r="G30" s="27">
        <v>7</v>
      </c>
      <c r="H30" s="37">
        <v>0.5</v>
      </c>
      <c r="I30" s="69">
        <v>3</v>
      </c>
      <c r="J30" s="15">
        <f t="shared" si="4"/>
        <v>45</v>
      </c>
    </row>
    <row r="31" spans="1:10" x14ac:dyDescent="0.25">
      <c r="A31" s="67" t="s">
        <v>6</v>
      </c>
      <c r="B31" s="60" t="s">
        <v>22</v>
      </c>
      <c r="C31" s="13">
        <f>D29+TIME(0,I29,0)</f>
        <v>0.59930555555555554</v>
      </c>
      <c r="D31" s="14">
        <f t="shared" si="5"/>
        <v>0.62847222222222221</v>
      </c>
      <c r="E31" s="27">
        <v>10</v>
      </c>
      <c r="F31" s="40">
        <v>40</v>
      </c>
      <c r="G31" s="27">
        <v>6</v>
      </c>
      <c r="H31" s="23">
        <v>0.5</v>
      </c>
      <c r="I31" s="70"/>
      <c r="J31" s="15">
        <f t="shared" si="4"/>
        <v>42.5</v>
      </c>
    </row>
    <row r="32" spans="1:10" ht="24" x14ac:dyDescent="0.25">
      <c r="A32" s="67"/>
      <c r="B32" s="59" t="s">
        <v>43</v>
      </c>
      <c r="C32" s="16">
        <f>D30+TIME(0,I31,0)</f>
        <v>0.63055555555555554</v>
      </c>
      <c r="D32" s="21">
        <f t="shared" si="5"/>
        <v>0.64444444444444438</v>
      </c>
      <c r="E32" s="17">
        <v>1</v>
      </c>
      <c r="F32" s="18">
        <v>60</v>
      </c>
      <c r="G32" s="31">
        <v>20</v>
      </c>
      <c r="H32" s="19">
        <v>0</v>
      </c>
      <c r="I32" s="34">
        <v>3</v>
      </c>
      <c r="J32" s="22">
        <f t="shared" si="4"/>
        <v>20</v>
      </c>
    </row>
    <row r="33" spans="1:10" ht="21" customHeight="1" x14ac:dyDescent="0.25">
      <c r="A33" s="65" t="s">
        <v>45</v>
      </c>
      <c r="B33" s="1" t="s">
        <v>36</v>
      </c>
      <c r="C33" s="1" t="s">
        <v>37</v>
      </c>
      <c r="D33" s="1" t="s">
        <v>38</v>
      </c>
      <c r="E33" s="1" t="s">
        <v>0</v>
      </c>
      <c r="F33" s="2" t="s">
        <v>1</v>
      </c>
      <c r="G33" s="1" t="s">
        <v>23</v>
      </c>
      <c r="H33" s="2" t="s">
        <v>3</v>
      </c>
      <c r="I33" s="1" t="s">
        <v>4</v>
      </c>
      <c r="J33" s="3" t="s">
        <v>24</v>
      </c>
    </row>
    <row r="34" spans="1:10" ht="33" customHeight="1" x14ac:dyDescent="0.25">
      <c r="A34" s="66"/>
      <c r="B34" s="59" t="s">
        <v>40</v>
      </c>
      <c r="C34" s="4">
        <v>0.33333333333333331</v>
      </c>
      <c r="D34" s="5">
        <v>0.375</v>
      </c>
      <c r="E34" s="6">
        <v>1</v>
      </c>
      <c r="F34" s="7">
        <v>60</v>
      </c>
      <c r="G34" s="29">
        <v>75</v>
      </c>
      <c r="H34" s="8">
        <v>0</v>
      </c>
      <c r="I34" s="32">
        <v>0</v>
      </c>
      <c r="J34" s="8">
        <f t="shared" ref="J34:J37" si="6">E34*G34*F34/60+(G34*H34)-H34</f>
        <v>75</v>
      </c>
    </row>
    <row r="35" spans="1:10" ht="27.75" customHeight="1" x14ac:dyDescent="0.25">
      <c r="A35" s="67"/>
      <c r="B35" s="59" t="s">
        <v>41</v>
      </c>
      <c r="C35" s="4">
        <v>0.375</v>
      </c>
      <c r="D35" s="5">
        <v>0.38541666666666669</v>
      </c>
      <c r="E35" s="6">
        <v>1</v>
      </c>
      <c r="F35" s="7">
        <v>60</v>
      </c>
      <c r="G35" s="29">
        <v>15</v>
      </c>
      <c r="H35" s="8">
        <v>0</v>
      </c>
      <c r="I35" s="32">
        <v>0</v>
      </c>
      <c r="J35" s="8">
        <f t="shared" ref="J35" si="7">E35*G35*F35/60+(G35*H35)-H35</f>
        <v>15</v>
      </c>
    </row>
    <row r="36" spans="1:10" ht="24" customHeight="1" x14ac:dyDescent="0.25">
      <c r="A36" s="67"/>
      <c r="B36" s="59" t="s">
        <v>42</v>
      </c>
      <c r="C36" s="5">
        <f>D35+TIME(0,I35,0)</f>
        <v>0.38541666666666669</v>
      </c>
      <c r="D36" s="9">
        <f t="shared" ref="D36:D46" si="8">C36+TIME(0,J36,0)</f>
        <v>0.40625</v>
      </c>
      <c r="E36" s="10">
        <v>1</v>
      </c>
      <c r="F36" s="11">
        <v>60</v>
      </c>
      <c r="G36" s="30">
        <v>30</v>
      </c>
      <c r="H36" s="12">
        <v>0</v>
      </c>
      <c r="I36" s="33">
        <v>0</v>
      </c>
      <c r="J36" s="8">
        <v>30</v>
      </c>
    </row>
    <row r="37" spans="1:10" x14ac:dyDescent="0.25">
      <c r="A37" s="67" t="s">
        <v>6</v>
      </c>
      <c r="B37" s="60" t="s">
        <v>25</v>
      </c>
      <c r="C37" s="13">
        <f>D36+TIME(0,I36,0)</f>
        <v>0.40625</v>
      </c>
      <c r="D37" s="14">
        <f t="shared" si="8"/>
        <v>0.45208333333333334</v>
      </c>
      <c r="E37" s="27">
        <v>16</v>
      </c>
      <c r="F37" s="28">
        <v>40</v>
      </c>
      <c r="G37" s="27">
        <v>6</v>
      </c>
      <c r="H37" s="37">
        <v>0.5</v>
      </c>
      <c r="I37" s="69">
        <v>3</v>
      </c>
      <c r="J37" s="23">
        <f t="shared" si="6"/>
        <v>66.5</v>
      </c>
    </row>
    <row r="38" spans="1:10" x14ac:dyDescent="0.25">
      <c r="A38" s="67" t="s">
        <v>26</v>
      </c>
      <c r="B38" s="61" t="s">
        <v>27</v>
      </c>
      <c r="C38" s="13">
        <f>D36+TIME(0,I36,0)</f>
        <v>0.40625</v>
      </c>
      <c r="D38" s="14">
        <f t="shared" si="8"/>
        <v>0.42708333333333331</v>
      </c>
      <c r="E38" s="27">
        <v>11</v>
      </c>
      <c r="F38" s="28">
        <v>40</v>
      </c>
      <c r="G38" s="27">
        <v>4</v>
      </c>
      <c r="H38" s="37">
        <v>0.5</v>
      </c>
      <c r="I38" s="70"/>
      <c r="J38" s="23">
        <f>E38*G38*F38/60+(G38*H38)-H38</f>
        <v>30.833333333333332</v>
      </c>
    </row>
    <row r="39" spans="1:10" ht="24" x14ac:dyDescent="0.25">
      <c r="A39" s="67"/>
      <c r="B39" s="59" t="s">
        <v>42</v>
      </c>
      <c r="C39" s="45">
        <f>D37+TIME(0,I37,0)</f>
        <v>0.45416666666666666</v>
      </c>
      <c r="D39" s="46">
        <f t="shared" si="8"/>
        <v>0.47499999999999998</v>
      </c>
      <c r="E39" s="47">
        <v>1</v>
      </c>
      <c r="F39" s="48">
        <v>60</v>
      </c>
      <c r="G39" s="49">
        <v>30</v>
      </c>
      <c r="H39" s="50">
        <v>0</v>
      </c>
      <c r="I39" s="51">
        <v>0</v>
      </c>
      <c r="J39" s="50">
        <v>30</v>
      </c>
    </row>
    <row r="40" spans="1:10" x14ac:dyDescent="0.25">
      <c r="A40" s="67" t="s">
        <v>26</v>
      </c>
      <c r="B40" s="62" t="s">
        <v>28</v>
      </c>
      <c r="C40" s="13">
        <f>D39+TIME(0,I39,0)</f>
        <v>0.47499999999999998</v>
      </c>
      <c r="D40" s="14">
        <f t="shared" si="8"/>
        <v>0.52083333333333326</v>
      </c>
      <c r="E40" s="27">
        <v>16</v>
      </c>
      <c r="F40" s="28">
        <v>40</v>
      </c>
      <c r="G40" s="27">
        <v>6</v>
      </c>
      <c r="H40" s="37">
        <v>0.5</v>
      </c>
      <c r="I40" s="69">
        <v>3</v>
      </c>
      <c r="J40" s="23">
        <f t="shared" ref="J40:J46" si="9">E40*G40*F40/60+(G40*H40)-H40</f>
        <v>66.5</v>
      </c>
    </row>
    <row r="41" spans="1:10" x14ac:dyDescent="0.25">
      <c r="A41" s="67" t="s">
        <v>6</v>
      </c>
      <c r="B41" s="60" t="s">
        <v>29</v>
      </c>
      <c r="C41" s="13">
        <f>D39+TIME(0,I39,0)</f>
        <v>0.47499999999999998</v>
      </c>
      <c r="D41" s="14">
        <f t="shared" si="8"/>
        <v>0.54166666666666663</v>
      </c>
      <c r="E41" s="27">
        <v>20</v>
      </c>
      <c r="F41" s="28">
        <v>40</v>
      </c>
      <c r="G41" s="27">
        <v>7</v>
      </c>
      <c r="H41" s="37">
        <v>0.5</v>
      </c>
      <c r="I41" s="70"/>
      <c r="J41" s="23">
        <f t="shared" si="9"/>
        <v>96.333333333333329</v>
      </c>
    </row>
    <row r="42" spans="1:10" s="44" customFormat="1" x14ac:dyDescent="0.25">
      <c r="A42" s="67"/>
      <c r="B42" s="63" t="s">
        <v>44</v>
      </c>
      <c r="C42" s="16">
        <f>D41+TIME(0,I41,0)</f>
        <v>0.54166666666666663</v>
      </c>
      <c r="D42" s="42">
        <f t="shared" si="8"/>
        <v>0.5625</v>
      </c>
      <c r="E42" s="31">
        <v>1</v>
      </c>
      <c r="F42" s="34">
        <v>60</v>
      </c>
      <c r="G42" s="31">
        <v>30</v>
      </c>
      <c r="H42" s="41">
        <v>0</v>
      </c>
      <c r="I42" s="76">
        <v>3</v>
      </c>
      <c r="J42" s="22">
        <f t="shared" si="9"/>
        <v>30</v>
      </c>
    </row>
    <row r="43" spans="1:10" ht="24" x14ac:dyDescent="0.25">
      <c r="A43" s="67"/>
      <c r="B43" s="59" t="s">
        <v>42</v>
      </c>
      <c r="C43" s="16">
        <f>D42</f>
        <v>0.5625</v>
      </c>
      <c r="D43" s="42">
        <f t="shared" si="8"/>
        <v>0.58333333333333337</v>
      </c>
      <c r="E43" s="31">
        <v>1</v>
      </c>
      <c r="F43" s="34">
        <v>60</v>
      </c>
      <c r="G43" s="31">
        <v>30</v>
      </c>
      <c r="H43" s="41">
        <v>0</v>
      </c>
      <c r="I43" s="77"/>
      <c r="J43" s="22">
        <f t="shared" si="9"/>
        <v>30</v>
      </c>
    </row>
    <row r="44" spans="1:10" x14ac:dyDescent="0.25">
      <c r="A44" s="67" t="s">
        <v>30</v>
      </c>
      <c r="B44" s="61" t="s">
        <v>31</v>
      </c>
      <c r="C44" s="13">
        <f>D43+TIME(0,I42,0)</f>
        <v>0.5854166666666667</v>
      </c>
      <c r="D44" s="14">
        <f t="shared" si="8"/>
        <v>0.60625000000000007</v>
      </c>
      <c r="E44" s="27">
        <v>5</v>
      </c>
      <c r="F44" s="28">
        <v>40</v>
      </c>
      <c r="G44" s="27">
        <v>8</v>
      </c>
      <c r="H44" s="37">
        <v>0.5</v>
      </c>
      <c r="I44" s="69">
        <v>3</v>
      </c>
      <c r="J44" s="23">
        <f t="shared" si="9"/>
        <v>30.166666666666668</v>
      </c>
    </row>
    <row r="45" spans="1:10" x14ac:dyDescent="0.25">
      <c r="A45" s="67" t="s">
        <v>32</v>
      </c>
      <c r="B45" s="60" t="s">
        <v>33</v>
      </c>
      <c r="C45" s="13">
        <f>D43+TIME(0,I42,0)</f>
        <v>0.5854166666666667</v>
      </c>
      <c r="D45" s="14">
        <f t="shared" si="8"/>
        <v>0.6166666666666667</v>
      </c>
      <c r="E45" s="39">
        <v>9</v>
      </c>
      <c r="F45" s="40">
        <v>40</v>
      </c>
      <c r="G45" s="27">
        <v>7</v>
      </c>
      <c r="H45" s="23">
        <v>0.5</v>
      </c>
      <c r="I45" s="70"/>
      <c r="J45" s="23">
        <f t="shared" si="9"/>
        <v>45</v>
      </c>
    </row>
    <row r="46" spans="1:10" ht="24" x14ac:dyDescent="0.25">
      <c r="A46" s="68" t="s">
        <v>34</v>
      </c>
      <c r="B46" s="59" t="s">
        <v>43</v>
      </c>
      <c r="C46" s="16">
        <f>D45+TIME(0,I45,0)</f>
        <v>0.6166666666666667</v>
      </c>
      <c r="D46" s="16">
        <f t="shared" si="8"/>
        <v>0.63055555555555554</v>
      </c>
      <c r="E46" s="17">
        <v>1</v>
      </c>
      <c r="F46" s="18">
        <v>60</v>
      </c>
      <c r="G46" s="31">
        <v>20</v>
      </c>
      <c r="H46" s="19">
        <v>0</v>
      </c>
      <c r="I46" s="34">
        <v>3</v>
      </c>
      <c r="J46" s="22">
        <f t="shared" si="9"/>
        <v>20</v>
      </c>
    </row>
  </sheetData>
  <sheetProtection selectLockedCells="1"/>
  <mergeCells count="11">
    <mergeCell ref="I44:I45"/>
    <mergeCell ref="I30:I31"/>
    <mergeCell ref="B5:B6"/>
    <mergeCell ref="I5:I7"/>
    <mergeCell ref="B9:B10"/>
    <mergeCell ref="I42:I43"/>
    <mergeCell ref="I37:I38"/>
    <mergeCell ref="I40:I41"/>
    <mergeCell ref="I23:I24"/>
    <mergeCell ref="I20:I21"/>
    <mergeCell ref="I27:I28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Marie-Pier Pelletier-Millette</cp:lastModifiedBy>
  <cp:revision/>
  <dcterms:created xsi:type="dcterms:W3CDTF">2017-11-09T14:14:37Z</dcterms:created>
  <dcterms:modified xsi:type="dcterms:W3CDTF">2023-03-27T18:58:36Z</dcterms:modified>
  <cp:category/>
  <cp:contentStatus/>
</cp:coreProperties>
</file>