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1-2022\Super Finale Espoir Aquam 2022\Horaire\"/>
    </mc:Choice>
  </mc:AlternateContent>
  <xr:revisionPtr revIDLastSave="0" documentId="13_ncr:1_{8A8EC657-1C75-4B6F-ADFA-4962CEF83E66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amedi 25 juin" sheetId="6" r:id="rId1"/>
    <sheet name="Dimanche 26 jui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6" l="1"/>
  <c r="O27" i="6"/>
  <c r="O25" i="6"/>
  <c r="O24" i="6"/>
  <c r="O22" i="6"/>
  <c r="O21" i="6"/>
  <c r="O19" i="6"/>
  <c r="O18" i="6"/>
  <c r="O28" i="7"/>
  <c r="O27" i="7"/>
  <c r="O25" i="7"/>
  <c r="O24" i="7"/>
  <c r="O22" i="7"/>
  <c r="O21" i="7"/>
  <c r="O19" i="7"/>
  <c r="O18" i="7"/>
  <c r="K12" i="6"/>
  <c r="K16" i="6"/>
  <c r="K16" i="7"/>
  <c r="K12" i="7"/>
  <c r="N29" i="7"/>
  <c r="O29" i="7" s="1"/>
  <c r="K29" i="7"/>
  <c r="I28" i="7"/>
  <c r="K28" i="7" s="1"/>
  <c r="I27" i="7"/>
  <c r="K27" i="7" s="1"/>
  <c r="N26" i="7"/>
  <c r="O26" i="7" s="1"/>
  <c r="K26" i="7"/>
  <c r="I25" i="7"/>
  <c r="K25" i="7" s="1"/>
  <c r="I24" i="7"/>
  <c r="K24" i="7" s="1"/>
  <c r="N23" i="7"/>
  <c r="O23" i="7" s="1"/>
  <c r="K23" i="7"/>
  <c r="I22" i="7"/>
  <c r="K22" i="7" s="1"/>
  <c r="I21" i="7"/>
  <c r="K21" i="7" s="1"/>
  <c r="N20" i="7"/>
  <c r="O20" i="7" s="1"/>
  <c r="K20" i="7"/>
  <c r="I19" i="7"/>
  <c r="K19" i="7" s="1"/>
  <c r="I18" i="7"/>
  <c r="K18" i="7" s="1"/>
  <c r="N17" i="7"/>
  <c r="O17" i="7" s="1"/>
  <c r="K17" i="7"/>
  <c r="N15" i="7"/>
  <c r="O15" i="7" s="1"/>
  <c r="I15" i="7"/>
  <c r="K15" i="7" s="1"/>
  <c r="N14" i="7"/>
  <c r="O14" i="7" s="1"/>
  <c r="I14" i="7"/>
  <c r="K14" i="7" s="1"/>
  <c r="O13" i="7"/>
  <c r="K13" i="7"/>
  <c r="K11" i="7"/>
  <c r="N10" i="7"/>
  <c r="O10" i="7" s="1"/>
  <c r="I10" i="7"/>
  <c r="K10" i="7" s="1"/>
  <c r="N9" i="7"/>
  <c r="O9" i="7" s="1"/>
  <c r="I9" i="7"/>
  <c r="K9" i="7" s="1"/>
  <c r="N8" i="7"/>
  <c r="O8" i="7" s="1"/>
  <c r="K8" i="7"/>
  <c r="N7" i="7"/>
  <c r="O7" i="7" s="1"/>
  <c r="I7" i="7"/>
  <c r="K7" i="7" s="1"/>
  <c r="N6" i="7"/>
  <c r="O6" i="7" s="1"/>
  <c r="I6" i="7"/>
  <c r="K6" i="7" s="1"/>
  <c r="N5" i="7"/>
  <c r="O5" i="7" s="1"/>
  <c r="K5" i="7"/>
  <c r="K4" i="7"/>
  <c r="N3" i="7"/>
  <c r="O3" i="7" s="1"/>
  <c r="K3" i="7"/>
  <c r="K2" i="7"/>
  <c r="D2" i="7"/>
  <c r="C3" i="7" s="1"/>
  <c r="D3" i="7" s="1"/>
  <c r="C4" i="7" s="1"/>
  <c r="D4" i="7" s="1"/>
  <c r="C5" i="7" s="1"/>
  <c r="D5" i="7" s="1"/>
  <c r="C7" i="7" l="1"/>
  <c r="D7" i="7" s="1"/>
  <c r="C6" i="7"/>
  <c r="D6" i="7" s="1"/>
  <c r="C8" i="7" s="1"/>
  <c r="N29" i="6"/>
  <c r="O29" i="6" s="1"/>
  <c r="K29" i="6"/>
  <c r="I28" i="6"/>
  <c r="K28" i="6" s="1"/>
  <c r="I27" i="6"/>
  <c r="K27" i="6" s="1"/>
  <c r="I22" i="6"/>
  <c r="K22" i="6" s="1"/>
  <c r="I21" i="6"/>
  <c r="K21" i="6" s="1"/>
  <c r="N20" i="6"/>
  <c r="O20" i="6" s="1"/>
  <c r="K20" i="6"/>
  <c r="I19" i="6"/>
  <c r="K19" i="6" s="1"/>
  <c r="I18" i="6"/>
  <c r="K18" i="6" s="1"/>
  <c r="N17" i="6"/>
  <c r="O17" i="6" s="1"/>
  <c r="K17" i="6"/>
  <c r="N12" i="6"/>
  <c r="O12" i="6" s="1"/>
  <c r="K11" i="6"/>
  <c r="N26" i="6"/>
  <c r="O26" i="6" s="1"/>
  <c r="K26" i="6"/>
  <c r="I25" i="6"/>
  <c r="K25" i="6" s="1"/>
  <c r="I24" i="6"/>
  <c r="K24" i="6" s="1"/>
  <c r="N23" i="6"/>
  <c r="O23" i="6" s="1"/>
  <c r="K23" i="6"/>
  <c r="N15" i="6"/>
  <c r="O15" i="6" s="1"/>
  <c r="I15" i="6"/>
  <c r="K15" i="6" s="1"/>
  <c r="N14" i="6"/>
  <c r="O14" i="6" s="1"/>
  <c r="I14" i="6"/>
  <c r="K14" i="6" s="1"/>
  <c r="O13" i="6"/>
  <c r="K13" i="6"/>
  <c r="N10" i="6"/>
  <c r="O10" i="6" s="1"/>
  <c r="I10" i="6"/>
  <c r="K10" i="6" s="1"/>
  <c r="N9" i="6"/>
  <c r="O9" i="6" s="1"/>
  <c r="I9" i="6"/>
  <c r="K9" i="6" s="1"/>
  <c r="N8" i="6"/>
  <c r="O8" i="6" s="1"/>
  <c r="K8" i="6"/>
  <c r="N7" i="6"/>
  <c r="O7" i="6" s="1"/>
  <c r="I7" i="6"/>
  <c r="K7" i="6" s="1"/>
  <c r="N6" i="6"/>
  <c r="O6" i="6" s="1"/>
  <c r="I6" i="6"/>
  <c r="K6" i="6" s="1"/>
  <c r="N5" i="6"/>
  <c r="O5" i="6" s="1"/>
  <c r="K5" i="6"/>
  <c r="K4" i="6"/>
  <c r="N3" i="6"/>
  <c r="O3" i="6" s="1"/>
  <c r="K3" i="6"/>
  <c r="K2" i="6"/>
  <c r="D2" i="6" s="1"/>
  <c r="C3" i="6" s="1"/>
  <c r="D3" i="6" s="1"/>
  <c r="C4" i="6" s="1"/>
  <c r="D4" i="6" s="1"/>
  <c r="C5" i="6" s="1"/>
  <c r="D5" i="6" s="1"/>
  <c r="D8" i="7" l="1"/>
  <c r="C10" i="7"/>
  <c r="D10" i="7" s="1"/>
  <c r="C9" i="7"/>
  <c r="D9" i="7" s="1"/>
  <c r="C11" i="7" s="1"/>
  <c r="C6" i="6"/>
  <c r="D6" i="6" s="1"/>
  <c r="C7" i="6"/>
  <c r="D11" i="7" l="1"/>
  <c r="C12" i="7" s="1"/>
  <c r="D12" i="7" s="1"/>
  <c r="C13" i="7" s="1"/>
  <c r="D13" i="7"/>
  <c r="C15" i="7"/>
  <c r="D15" i="7" s="1"/>
  <c r="C16" i="7" s="1"/>
  <c r="D16" i="7" s="1"/>
  <c r="C17" i="7" s="1"/>
  <c r="C14" i="7"/>
  <c r="D14" i="7" s="1"/>
  <c r="D17" i="7" s="1"/>
  <c r="D7" i="6"/>
  <c r="C19" i="7" l="1"/>
  <c r="D19" i="7" s="1"/>
  <c r="C20" i="7" s="1"/>
  <c r="D20" i="7" s="1"/>
  <c r="C18" i="7"/>
  <c r="D18" i="7" s="1"/>
  <c r="C8" i="6"/>
  <c r="D8" i="6" s="1"/>
  <c r="C22" i="7" l="1"/>
  <c r="D22" i="7" s="1"/>
  <c r="C21" i="7"/>
  <c r="D21" i="7" s="1"/>
  <c r="C23" i="7" s="1"/>
  <c r="C9" i="6"/>
  <c r="D9" i="6" s="1"/>
  <c r="C10" i="6"/>
  <c r="D23" i="7" l="1"/>
  <c r="C25" i="7"/>
  <c r="D25" i="7" s="1"/>
  <c r="C26" i="7" s="1"/>
  <c r="D26" i="7" s="1"/>
  <c r="C27" i="7" s="1"/>
  <c r="D27" i="7" s="1"/>
  <c r="C28" i="7" s="1"/>
  <c r="D28" i="7" s="1"/>
  <c r="C29" i="7" s="1"/>
  <c r="D29" i="7" s="1"/>
  <c r="C24" i="7"/>
  <c r="D24" i="7" s="1"/>
  <c r="D10" i="6"/>
  <c r="C11" i="6" l="1"/>
  <c r="D11" i="6" s="1"/>
  <c r="C12" i="6" s="1"/>
  <c r="D12" i="6" s="1"/>
  <c r="C13" i="6" l="1"/>
  <c r="D13" i="6" s="1"/>
  <c r="C14" i="6"/>
  <c r="D14" i="6" s="1"/>
  <c r="C15" i="6"/>
  <c r="C16" i="6" l="1"/>
  <c r="D16" i="6" s="1"/>
  <c r="C17" i="6" s="1"/>
  <c r="D17" i="6" s="1"/>
  <c r="C18" i="6"/>
  <c r="D18" i="6" s="1"/>
  <c r="C19" i="6"/>
  <c r="D15" i="6"/>
  <c r="D19" i="6" l="1"/>
  <c r="C20" i="6" s="1"/>
  <c r="D20" i="6" s="1"/>
  <c r="C21" i="6" l="1"/>
  <c r="D21" i="6" s="1"/>
  <c r="C22" i="6"/>
  <c r="D22" i="6" l="1"/>
  <c r="C23" i="6" s="1"/>
  <c r="D23" i="6" s="1"/>
  <c r="C24" i="6" l="1"/>
  <c r="D24" i="6" s="1"/>
  <c r="C25" i="6"/>
  <c r="D25" i="6" l="1"/>
  <c r="C26" i="6" s="1"/>
  <c r="D26" i="6" s="1"/>
  <c r="C27" i="6" s="1"/>
  <c r="D27" i="6" s="1"/>
  <c r="C28" i="6" s="1"/>
  <c r="D28" i="6" s="1"/>
  <c r="C29" i="6" s="1"/>
  <c r="D29" i="6" s="1"/>
</calcChain>
</file>

<file path=xl/sharedStrings.xml><?xml version="1.0" encoding="utf-8"?>
<sst xmlns="http://schemas.openxmlformats.org/spreadsheetml/2006/main" count="166" uniqueCount="43">
  <si>
    <t>E</t>
  </si>
  <si>
    <t>3m</t>
  </si>
  <si>
    <t>D</t>
  </si>
  <si>
    <t>C</t>
  </si>
  <si>
    <t>A</t>
  </si>
  <si>
    <t>1M</t>
  </si>
  <si>
    <t>3M</t>
  </si>
  <si>
    <t>F</t>
  </si>
  <si>
    <t>ÉPREUVE</t>
  </si>
  <si>
    <t>DATE</t>
  </si>
  <si>
    <t>DÉBUT</t>
  </si>
  <si>
    <t>FIN</t>
  </si>
  <si>
    <t>SEXE</t>
  </si>
  <si>
    <t>CATÉGORIE</t>
  </si>
  <si>
    <t>TREMPLIN</t>
  </si>
  <si>
    <t>HEURE</t>
  </si>
  <si>
    <t>MINUTE</t>
  </si>
  <si>
    <t>SECONDE</t>
  </si>
  <si>
    <t>DURÉE</t>
  </si>
  <si>
    <t>Rondes</t>
  </si>
  <si>
    <t>Plongeurs</t>
  </si>
  <si>
    <t># plongeons</t>
  </si>
  <si>
    <t># minutes</t>
  </si>
  <si>
    <t>ÉCHAUFFEMENT</t>
  </si>
  <si>
    <t>PRATIQUE GÉNÉRALE</t>
  </si>
  <si>
    <t>RÉUNION DES ENTRAÎNEURS</t>
  </si>
  <si>
    <t>F et G</t>
  </si>
  <si>
    <t>PRATIQUE RÉSERVÉE 15 MINUTES</t>
  </si>
  <si>
    <t>REMISE DES MÉDAILLES</t>
  </si>
  <si>
    <t>G</t>
  </si>
  <si>
    <t>PRATIQUE RÉSERVÉE 30 minutes</t>
  </si>
  <si>
    <t>B(F) &amp;AB(G)</t>
  </si>
  <si>
    <t>PRATIQUE RÉSERVÉE 30 MINUTES</t>
  </si>
  <si>
    <t>Dîner</t>
  </si>
  <si>
    <t>Concours de ''rip''</t>
  </si>
  <si>
    <t>Parade des athlètes</t>
  </si>
  <si>
    <t>Finale 2022-06-25</t>
  </si>
  <si>
    <t>Prélim 2022-06-25</t>
  </si>
  <si>
    <t>Maître(45-&amp;45+)</t>
  </si>
  <si>
    <t>Prélim 2022-06-26</t>
  </si>
  <si>
    <t>Finale 2022-06-26</t>
  </si>
  <si>
    <t>PRATIQUE RÉSERVÉE 20 MINUTES</t>
  </si>
  <si>
    <t>Pratique équipe 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</si>
</sst>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/>
    <xf numFmtId="0" fontId="5" fillId="0" borderId="1" xfId="0" applyFont="1" applyBorder="1"/>
    <xf numFmtId="0" fontId="0" fillId="2" borderId="1" xfId="0" applyFill="1" applyBorder="1"/>
    <xf numFmtId="0" fontId="5" fillId="2" borderId="1" xfId="0" applyFont="1" applyFill="1" applyBorder="1"/>
    <xf numFmtId="164" fontId="0" fillId="2" borderId="1" xfId="0" applyNumberFormat="1" applyFill="1" applyBorder="1"/>
    <xf numFmtId="20" fontId="0" fillId="2" borderId="1" xfId="0" applyNumberFormat="1" applyFill="1" applyBorder="1"/>
    <xf numFmtId="165" fontId="0" fillId="2" borderId="1" xfId="0" applyNumberFormat="1" applyFill="1" applyBorder="1"/>
    <xf numFmtId="1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20" fontId="0" fillId="0" borderId="1" xfId="0" applyNumberFormat="1" applyBorder="1"/>
    <xf numFmtId="165" fontId="0" fillId="0" borderId="1" xfId="0" applyNumberFormat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Alignment="1"/>
    <xf numFmtId="14" fontId="4" fillId="0" borderId="1" xfId="0" applyNumberFormat="1" applyFont="1" applyBorder="1"/>
    <xf numFmtId="0" fontId="0" fillId="0" borderId="0" xfId="0" applyFont="1" applyAlignment="1"/>
    <xf numFmtId="0" fontId="3" fillId="0" borderId="1" xfId="0" applyFont="1" applyBorder="1"/>
    <xf numFmtId="0" fontId="2" fillId="0" borderId="2" xfId="0" applyFont="1" applyFill="1" applyBorder="1" applyAlignment="1"/>
    <xf numFmtId="14" fontId="1" fillId="0" borderId="1" xfId="0" applyNumberFormat="1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D78E-54EF-46D2-B6F6-E8D9BFD923D4}">
  <dimension ref="A1:P30"/>
  <sheetViews>
    <sheetView tabSelected="1" workbookViewId="0">
      <selection activeCell="C50" sqref="C50"/>
    </sheetView>
  </sheetViews>
  <sheetFormatPr baseColWidth="10" defaultRowHeight="14.4" x14ac:dyDescent="0.3"/>
  <cols>
    <col min="2" max="2" width="21.44140625" customWidth="1"/>
    <col min="6" max="6" width="15.44140625" customWidth="1"/>
    <col min="8" max="8" width="11.44140625" customWidth="1"/>
    <col min="10" max="10" width="11.44140625" customWidth="1"/>
  </cols>
  <sheetData>
    <row r="1" spans="1:15" x14ac:dyDescent="0.3">
      <c r="A1" s="21" t="s">
        <v>8</v>
      </c>
      <c r="B1" s="21" t="s">
        <v>9</v>
      </c>
      <c r="C1" s="21" t="s">
        <v>10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15</v>
      </c>
      <c r="I1" s="21" t="s">
        <v>16</v>
      </c>
      <c r="J1" s="21" t="s">
        <v>17</v>
      </c>
      <c r="K1" s="21" t="s">
        <v>18</v>
      </c>
      <c r="L1" s="21" t="s">
        <v>19</v>
      </c>
      <c r="M1" s="21" t="s">
        <v>20</v>
      </c>
      <c r="N1" s="21" t="s">
        <v>21</v>
      </c>
      <c r="O1" s="21" t="s">
        <v>22</v>
      </c>
    </row>
    <row r="2" spans="1:15" x14ac:dyDescent="0.3">
      <c r="A2" s="3" t="s">
        <v>23</v>
      </c>
      <c r="B2" s="4"/>
      <c r="C2" s="5">
        <v>0.3125</v>
      </c>
      <c r="D2" s="6">
        <f>$C2+$K2</f>
        <v>0.33333333333333331</v>
      </c>
      <c r="E2" s="3"/>
      <c r="F2" s="3"/>
      <c r="G2" s="3"/>
      <c r="H2" s="3"/>
      <c r="I2" s="7">
        <v>30</v>
      </c>
      <c r="J2" s="3"/>
      <c r="K2" s="6">
        <f t="shared" ref="K2:K5" si="0">TIME(H2,I2,J2)</f>
        <v>2.0833333333333332E-2</v>
      </c>
      <c r="L2" s="2"/>
      <c r="M2" s="2"/>
      <c r="N2" s="2"/>
      <c r="O2" s="2"/>
    </row>
    <row r="3" spans="1:15" x14ac:dyDescent="0.3">
      <c r="A3" s="3" t="s">
        <v>24</v>
      </c>
      <c r="B3" s="8"/>
      <c r="C3" s="5">
        <f>D2</f>
        <v>0.33333333333333331</v>
      </c>
      <c r="D3" s="6">
        <f>$C3+$K3</f>
        <v>0.375</v>
      </c>
      <c r="E3" s="3"/>
      <c r="F3" s="3"/>
      <c r="G3" s="3"/>
      <c r="H3" s="3"/>
      <c r="I3" s="7">
        <v>60</v>
      </c>
      <c r="J3" s="3"/>
      <c r="K3" s="6">
        <f t="shared" si="0"/>
        <v>4.1666666666666664E-2</v>
      </c>
      <c r="L3" s="9"/>
      <c r="M3" s="9"/>
      <c r="N3" s="9">
        <f t="shared" ref="N3" si="1">M3*L3</f>
        <v>0</v>
      </c>
      <c r="O3" s="9">
        <f t="shared" ref="O3" si="2">N3*38/60</f>
        <v>0</v>
      </c>
    </row>
    <row r="4" spans="1:15" x14ac:dyDescent="0.3">
      <c r="A4" s="3" t="s">
        <v>25</v>
      </c>
      <c r="B4" s="8"/>
      <c r="C4" s="5">
        <f>D3</f>
        <v>0.375</v>
      </c>
      <c r="D4" s="6">
        <f t="shared" ref="D4:D29" si="3">$C4+$K4</f>
        <v>0.38541666666666669</v>
      </c>
      <c r="E4" s="3"/>
      <c r="F4" s="3"/>
      <c r="G4" s="3"/>
      <c r="H4" s="3"/>
      <c r="I4" s="7">
        <v>15</v>
      </c>
      <c r="J4" s="3"/>
      <c r="K4" s="6">
        <f t="shared" si="0"/>
        <v>1.0416666666666666E-2</v>
      </c>
      <c r="L4" s="9"/>
      <c r="M4" s="9"/>
      <c r="N4" s="9"/>
      <c r="O4" s="9"/>
    </row>
    <row r="5" spans="1:15" x14ac:dyDescent="0.3">
      <c r="A5" s="13" t="s">
        <v>30</v>
      </c>
      <c r="B5" s="8"/>
      <c r="C5" s="5">
        <f t="shared" ref="C5:C6" si="4">D4</f>
        <v>0.38541666666666669</v>
      </c>
      <c r="D5" s="6">
        <f t="shared" si="3"/>
        <v>0.40625</v>
      </c>
      <c r="E5" s="3"/>
      <c r="F5" s="3"/>
      <c r="G5" s="3"/>
      <c r="H5" s="3"/>
      <c r="I5" s="7">
        <v>30</v>
      </c>
      <c r="J5" s="3"/>
      <c r="K5" s="6">
        <f t="shared" si="0"/>
        <v>2.0833333333333332E-2</v>
      </c>
      <c r="L5" s="9"/>
      <c r="M5" s="9"/>
      <c r="N5" s="9">
        <f t="shared" ref="N5" si="5">M5*L5</f>
        <v>0</v>
      </c>
      <c r="O5" s="9">
        <f t="shared" ref="O5" si="6">N5*38/60</f>
        <v>0</v>
      </c>
    </row>
    <row r="6" spans="1:15" x14ac:dyDescent="0.3">
      <c r="A6" s="9">
        <v>7</v>
      </c>
      <c r="B6" s="16" t="s">
        <v>37</v>
      </c>
      <c r="C6" s="10">
        <f t="shared" si="4"/>
        <v>0.40625</v>
      </c>
      <c r="D6" s="11">
        <f t="shared" si="3"/>
        <v>0.43888888888888888</v>
      </c>
      <c r="E6" s="9" t="s">
        <v>26</v>
      </c>
      <c r="F6" s="9" t="s">
        <v>2</v>
      </c>
      <c r="G6" s="9" t="s">
        <v>5</v>
      </c>
      <c r="H6" s="9">
        <v>0</v>
      </c>
      <c r="I6" s="12">
        <f>O6</f>
        <v>47.5</v>
      </c>
      <c r="J6" s="9">
        <v>0</v>
      </c>
      <c r="K6" s="11">
        <f>TIME(H6,I6,J6)</f>
        <v>3.2638888888888891E-2</v>
      </c>
      <c r="L6" s="9">
        <v>5</v>
      </c>
      <c r="M6" s="9">
        <v>15</v>
      </c>
      <c r="N6" s="9">
        <f>M6*L6</f>
        <v>75</v>
      </c>
      <c r="O6" s="9">
        <f>N6*38/60</f>
        <v>47.5</v>
      </c>
    </row>
    <row r="7" spans="1:15" x14ac:dyDescent="0.3">
      <c r="A7" s="9">
        <v>8</v>
      </c>
      <c r="B7" s="16" t="s">
        <v>37</v>
      </c>
      <c r="C7" s="10">
        <f>D5</f>
        <v>0.40625</v>
      </c>
      <c r="D7" s="11">
        <f t="shared" si="3"/>
        <v>0.44305555555555554</v>
      </c>
      <c r="E7" s="9" t="s">
        <v>26</v>
      </c>
      <c r="F7" s="14" t="s">
        <v>31</v>
      </c>
      <c r="G7" s="9" t="s">
        <v>6</v>
      </c>
      <c r="H7" s="9">
        <v>0</v>
      </c>
      <c r="I7" s="12">
        <f>O7</f>
        <v>53.2</v>
      </c>
      <c r="J7" s="9">
        <v>0</v>
      </c>
      <c r="K7" s="11">
        <f>TIME(H7,I7,J7)</f>
        <v>3.6805555555555557E-2</v>
      </c>
      <c r="L7" s="9">
        <v>7</v>
      </c>
      <c r="M7" s="9">
        <v>12</v>
      </c>
      <c r="N7" s="9">
        <f>M7*L7</f>
        <v>84</v>
      </c>
      <c r="O7" s="9">
        <f>N7*38/60</f>
        <v>53.2</v>
      </c>
    </row>
    <row r="8" spans="1:15" x14ac:dyDescent="0.3">
      <c r="A8" s="13" t="s">
        <v>32</v>
      </c>
      <c r="B8" s="8"/>
      <c r="C8" s="5">
        <f>D7</f>
        <v>0.44305555555555554</v>
      </c>
      <c r="D8" s="6">
        <f t="shared" si="3"/>
        <v>0.46388888888888885</v>
      </c>
      <c r="E8" s="3"/>
      <c r="F8" s="3"/>
      <c r="G8" s="3"/>
      <c r="H8" s="3"/>
      <c r="I8" s="7">
        <v>30</v>
      </c>
      <c r="J8" s="3"/>
      <c r="K8" s="6">
        <f t="shared" ref="K8" si="7">TIME(H8,I8,J8)</f>
        <v>2.0833333333333332E-2</v>
      </c>
      <c r="L8" s="9"/>
      <c r="M8" s="9"/>
      <c r="N8" s="9">
        <f t="shared" ref="N8:N10" si="8">M8*L8</f>
        <v>0</v>
      </c>
      <c r="O8" s="9">
        <f t="shared" ref="O8:O23" si="9">N8*40/60</f>
        <v>0</v>
      </c>
    </row>
    <row r="9" spans="1:15" x14ac:dyDescent="0.3">
      <c r="A9" s="9">
        <v>9</v>
      </c>
      <c r="B9" s="16" t="s">
        <v>37</v>
      </c>
      <c r="C9" s="10">
        <f t="shared" ref="C9" si="10">D8</f>
        <v>0.46388888888888885</v>
      </c>
      <c r="D9" s="11">
        <f t="shared" si="3"/>
        <v>0.47777777777777775</v>
      </c>
      <c r="E9" s="9" t="s">
        <v>26</v>
      </c>
      <c r="F9" s="14" t="s">
        <v>0</v>
      </c>
      <c r="G9" s="9" t="s">
        <v>5</v>
      </c>
      <c r="H9" s="9">
        <v>0</v>
      </c>
      <c r="I9" s="12">
        <f>O9</f>
        <v>20.266666666666666</v>
      </c>
      <c r="J9" s="9">
        <v>0</v>
      </c>
      <c r="K9" s="11">
        <f>TIME(H9,I9,J9)</f>
        <v>1.3888888888888888E-2</v>
      </c>
      <c r="L9" s="9">
        <v>4</v>
      </c>
      <c r="M9" s="9">
        <v>8</v>
      </c>
      <c r="N9" s="9">
        <f t="shared" si="8"/>
        <v>32</v>
      </c>
      <c r="O9" s="9">
        <f>N9*38/60</f>
        <v>20.266666666666666</v>
      </c>
    </row>
    <row r="10" spans="1:15" x14ac:dyDescent="0.3">
      <c r="A10" s="9">
        <v>10</v>
      </c>
      <c r="B10" s="16" t="s">
        <v>37</v>
      </c>
      <c r="C10" s="10">
        <f>D8</f>
        <v>0.46388888888888885</v>
      </c>
      <c r="D10" s="11">
        <f t="shared" si="3"/>
        <v>0.48819444444444443</v>
      </c>
      <c r="E10" s="14" t="s">
        <v>7</v>
      </c>
      <c r="F10" s="14" t="s">
        <v>4</v>
      </c>
      <c r="G10" s="9" t="s">
        <v>6</v>
      </c>
      <c r="H10" s="9">
        <v>0</v>
      </c>
      <c r="I10" s="12">
        <f>O10</f>
        <v>35.466666666666669</v>
      </c>
      <c r="J10" s="9">
        <v>0</v>
      </c>
      <c r="K10" s="11">
        <f>TIME(H10,I10,J10)</f>
        <v>2.4305555555555556E-2</v>
      </c>
      <c r="L10" s="9">
        <v>8</v>
      </c>
      <c r="M10" s="9">
        <v>7</v>
      </c>
      <c r="N10" s="9">
        <f t="shared" si="8"/>
        <v>56</v>
      </c>
      <c r="O10" s="9">
        <f>N10*38/60</f>
        <v>35.466666666666669</v>
      </c>
    </row>
    <row r="11" spans="1:15" s="1" customFormat="1" x14ac:dyDescent="0.3">
      <c r="A11" s="13" t="s">
        <v>33</v>
      </c>
      <c r="B11" s="4"/>
      <c r="C11" s="5">
        <f>D10</f>
        <v>0.48819444444444443</v>
      </c>
      <c r="D11" s="6">
        <f>$C11+$K11</f>
        <v>0.50902777777777775</v>
      </c>
      <c r="E11" s="3"/>
      <c r="F11" s="3"/>
      <c r="G11" s="3"/>
      <c r="H11" s="3"/>
      <c r="I11" s="7">
        <v>30</v>
      </c>
      <c r="J11" s="3"/>
      <c r="K11" s="6">
        <f t="shared" ref="K11:K12" si="11">TIME(H11,I11,J11)</f>
        <v>2.0833333333333332E-2</v>
      </c>
      <c r="L11" s="2"/>
      <c r="M11" s="2"/>
      <c r="N11" s="2"/>
      <c r="O11" s="2"/>
    </row>
    <row r="12" spans="1:15" s="1" customFormat="1" x14ac:dyDescent="0.3">
      <c r="A12" s="13" t="s">
        <v>34</v>
      </c>
      <c r="B12" s="8"/>
      <c r="C12" s="5">
        <f>D11</f>
        <v>0.50902777777777775</v>
      </c>
      <c r="D12" s="6">
        <f>$C12+$K12</f>
        <v>0.52986111111111112</v>
      </c>
      <c r="E12" s="3"/>
      <c r="F12" s="3"/>
      <c r="G12" s="3"/>
      <c r="H12" s="3"/>
      <c r="I12" s="7">
        <v>30</v>
      </c>
      <c r="J12" s="3"/>
      <c r="K12" s="6">
        <f t="shared" si="11"/>
        <v>2.0833333333333332E-2</v>
      </c>
      <c r="L12" s="9"/>
      <c r="M12" s="9"/>
      <c r="N12" s="9">
        <f t="shared" ref="N12" si="12">M12*L12</f>
        <v>0</v>
      </c>
      <c r="O12" s="9">
        <f t="shared" ref="O12" si="13">N12*38/60</f>
        <v>0</v>
      </c>
    </row>
    <row r="13" spans="1:15" x14ac:dyDescent="0.3">
      <c r="A13" s="3" t="s">
        <v>41</v>
      </c>
      <c r="B13" s="8"/>
      <c r="C13" s="5">
        <f>D12</f>
        <v>0.52986111111111112</v>
      </c>
      <c r="D13" s="6">
        <f t="shared" si="3"/>
        <v>0.54374999999999996</v>
      </c>
      <c r="E13" s="3"/>
      <c r="F13" s="3"/>
      <c r="G13" s="3"/>
      <c r="H13" s="3"/>
      <c r="I13" s="7">
        <v>20</v>
      </c>
      <c r="J13" s="3"/>
      <c r="K13" s="6">
        <f t="shared" ref="K13" si="14">TIME(H13,I13,J13)</f>
        <v>1.3888888888888888E-2</v>
      </c>
      <c r="L13" s="9"/>
      <c r="M13" s="9"/>
      <c r="N13" s="9"/>
      <c r="O13" s="9">
        <f t="shared" si="9"/>
        <v>0</v>
      </c>
    </row>
    <row r="14" spans="1:15" x14ac:dyDescent="0.3">
      <c r="A14" s="9">
        <v>11</v>
      </c>
      <c r="B14" s="16" t="s">
        <v>37</v>
      </c>
      <c r="C14" s="10">
        <f t="shared" ref="C14" si="15">D13</f>
        <v>0.54374999999999996</v>
      </c>
      <c r="D14" s="11">
        <f t="shared" si="3"/>
        <v>0.57013888888888886</v>
      </c>
      <c r="E14" s="14" t="s">
        <v>7</v>
      </c>
      <c r="F14" s="9" t="s">
        <v>3</v>
      </c>
      <c r="G14" s="9" t="s">
        <v>5</v>
      </c>
      <c r="H14" s="9">
        <v>0</v>
      </c>
      <c r="I14" s="12">
        <f>O14</f>
        <v>38</v>
      </c>
      <c r="J14" s="9">
        <v>0</v>
      </c>
      <c r="K14" s="11">
        <f>TIME(H14,I14,J14)</f>
        <v>2.6388888888888889E-2</v>
      </c>
      <c r="L14" s="9">
        <v>6</v>
      </c>
      <c r="M14" s="9">
        <v>10</v>
      </c>
      <c r="N14" s="9">
        <f t="shared" ref="N14:N26" si="16">M14*L14</f>
        <v>60</v>
      </c>
      <c r="O14" s="9">
        <f>N14*38/60</f>
        <v>38</v>
      </c>
    </row>
    <row r="15" spans="1:15" x14ac:dyDescent="0.3">
      <c r="A15" s="9">
        <v>12</v>
      </c>
      <c r="B15" s="16" t="s">
        <v>37</v>
      </c>
      <c r="C15" s="10">
        <f>D13</f>
        <v>0.54374999999999996</v>
      </c>
      <c r="D15" s="11">
        <f t="shared" si="3"/>
        <v>0.56736111111111109</v>
      </c>
      <c r="E15" s="14" t="s">
        <v>29</v>
      </c>
      <c r="F15" s="14" t="s">
        <v>3</v>
      </c>
      <c r="G15" s="9" t="s">
        <v>6</v>
      </c>
      <c r="H15" s="9">
        <v>0</v>
      </c>
      <c r="I15" s="12">
        <f>O15</f>
        <v>34.200000000000003</v>
      </c>
      <c r="J15" s="9">
        <v>0</v>
      </c>
      <c r="K15" s="11">
        <f t="shared" ref="K15:K23" si="17">TIME(H15,I15,J15)</f>
        <v>2.361111111111111E-2</v>
      </c>
      <c r="L15" s="9">
        <v>6</v>
      </c>
      <c r="M15" s="9">
        <v>9</v>
      </c>
      <c r="N15" s="9">
        <f t="shared" si="16"/>
        <v>54</v>
      </c>
      <c r="O15" s="9">
        <f>N15*38/60</f>
        <v>34.200000000000003</v>
      </c>
    </row>
    <row r="16" spans="1:15" s="17" customFormat="1" x14ac:dyDescent="0.3">
      <c r="A16" s="3" t="s">
        <v>42</v>
      </c>
      <c r="B16" s="8"/>
      <c r="C16" s="5">
        <f>D14</f>
        <v>0.57013888888888886</v>
      </c>
      <c r="D16" s="6">
        <f t="shared" si="3"/>
        <v>0.59097222222222223</v>
      </c>
      <c r="E16" s="3"/>
      <c r="F16" s="3"/>
      <c r="G16" s="3"/>
      <c r="H16" s="3"/>
      <c r="I16" s="7">
        <v>30</v>
      </c>
      <c r="J16" s="3"/>
      <c r="K16" s="6">
        <f t="shared" si="17"/>
        <v>2.0833333333333332E-2</v>
      </c>
      <c r="L16" s="9"/>
      <c r="M16" s="9"/>
      <c r="N16" s="9"/>
      <c r="O16" s="9"/>
    </row>
    <row r="17" spans="1:16" s="1" customFormat="1" x14ac:dyDescent="0.3">
      <c r="A17" s="3" t="s">
        <v>41</v>
      </c>
      <c r="B17" s="8"/>
      <c r="C17" s="5">
        <f>D16</f>
        <v>0.59097222222222223</v>
      </c>
      <c r="D17" s="6">
        <f t="shared" si="3"/>
        <v>0.60486111111111107</v>
      </c>
      <c r="E17" s="3"/>
      <c r="F17" s="3"/>
      <c r="G17" s="3"/>
      <c r="H17" s="3"/>
      <c r="I17" s="7">
        <v>20</v>
      </c>
      <c r="J17" s="3"/>
      <c r="K17" s="6">
        <f t="shared" ref="K17" si="18">TIME(H17,I17,J17)</f>
        <v>1.3888888888888888E-2</v>
      </c>
      <c r="L17" s="9"/>
      <c r="M17" s="9"/>
      <c r="N17" s="9">
        <f t="shared" ref="N17:N20" si="19">M17*L17</f>
        <v>0</v>
      </c>
      <c r="O17" s="9">
        <f t="shared" ref="O17:O20" si="20">N17*40/60</f>
        <v>0</v>
      </c>
    </row>
    <row r="18" spans="1:16" s="1" customFormat="1" x14ac:dyDescent="0.3">
      <c r="A18" s="9">
        <v>13</v>
      </c>
      <c r="B18" s="16" t="s">
        <v>36</v>
      </c>
      <c r="C18" s="10">
        <f t="shared" ref="C18" si="21">D17</f>
        <v>0.60486111111111107</v>
      </c>
      <c r="D18" s="11">
        <f t="shared" si="3"/>
        <v>0.62291666666666667</v>
      </c>
      <c r="E18" s="9" t="s">
        <v>26</v>
      </c>
      <c r="F18" s="14" t="s">
        <v>2</v>
      </c>
      <c r="G18" s="9" t="s">
        <v>5</v>
      </c>
      <c r="H18" s="9">
        <v>0</v>
      </c>
      <c r="I18" s="12">
        <f>O18</f>
        <v>26.6</v>
      </c>
      <c r="J18" s="9">
        <v>0</v>
      </c>
      <c r="K18" s="11">
        <f>TIME(H18,I18,J18)</f>
        <v>1.8055555555555557E-2</v>
      </c>
      <c r="L18" s="9">
        <v>5</v>
      </c>
      <c r="M18" s="9">
        <v>12</v>
      </c>
      <c r="N18" s="9">
        <v>42</v>
      </c>
      <c r="O18" s="9">
        <f>N18*38/60</f>
        <v>26.6</v>
      </c>
    </row>
    <row r="19" spans="1:16" s="1" customFormat="1" x14ac:dyDescent="0.3">
      <c r="A19" s="9">
        <v>14</v>
      </c>
      <c r="B19" s="16" t="s">
        <v>36</v>
      </c>
      <c r="C19" s="10">
        <f>D17</f>
        <v>0.60486111111111107</v>
      </c>
      <c r="D19" s="11">
        <f t="shared" si="3"/>
        <v>0.62986111111111109</v>
      </c>
      <c r="E19" s="9" t="s">
        <v>26</v>
      </c>
      <c r="F19" s="14" t="s">
        <v>31</v>
      </c>
      <c r="G19" s="9" t="s">
        <v>6</v>
      </c>
      <c r="H19" s="9">
        <v>0</v>
      </c>
      <c r="I19" s="12">
        <f>O19</f>
        <v>36.1</v>
      </c>
      <c r="J19" s="9">
        <v>0</v>
      </c>
      <c r="K19" s="11">
        <f>TIME(H19,I19,J19)</f>
        <v>2.4999999999999998E-2</v>
      </c>
      <c r="L19" s="9">
        <v>7</v>
      </c>
      <c r="M19" s="9">
        <v>10</v>
      </c>
      <c r="N19" s="9">
        <v>57</v>
      </c>
      <c r="O19" s="9">
        <f>N19*38/60</f>
        <v>36.1</v>
      </c>
    </row>
    <row r="20" spans="1:16" s="1" customFormat="1" x14ac:dyDescent="0.3">
      <c r="A20" s="3" t="s">
        <v>41</v>
      </c>
      <c r="B20" s="8"/>
      <c r="C20" s="5">
        <f>D19</f>
        <v>0.62986111111111109</v>
      </c>
      <c r="D20" s="6">
        <f t="shared" si="3"/>
        <v>0.64374999999999993</v>
      </c>
      <c r="E20" s="3"/>
      <c r="F20" s="3"/>
      <c r="G20" s="3"/>
      <c r="H20" s="3"/>
      <c r="I20" s="7">
        <v>20</v>
      </c>
      <c r="J20" s="3"/>
      <c r="K20" s="6">
        <f t="shared" ref="K20" si="22">TIME(H20,I20,J20)</f>
        <v>1.3888888888888888E-2</v>
      </c>
      <c r="L20" s="9"/>
      <c r="M20" s="9"/>
      <c r="N20" s="9">
        <f t="shared" si="19"/>
        <v>0</v>
      </c>
      <c r="O20" s="9">
        <f t="shared" si="20"/>
        <v>0</v>
      </c>
    </row>
    <row r="21" spans="1:16" s="1" customFormat="1" x14ac:dyDescent="0.3">
      <c r="A21" s="9">
        <v>15</v>
      </c>
      <c r="B21" s="16" t="s">
        <v>36</v>
      </c>
      <c r="C21" s="10">
        <f t="shared" ref="C21" si="23">D20</f>
        <v>0.64374999999999993</v>
      </c>
      <c r="D21" s="11">
        <f t="shared" si="3"/>
        <v>0.65486111111111101</v>
      </c>
      <c r="E21" s="9" t="s">
        <v>26</v>
      </c>
      <c r="F21" s="9" t="s">
        <v>0</v>
      </c>
      <c r="G21" s="9" t="s">
        <v>5</v>
      </c>
      <c r="H21" s="9">
        <v>0</v>
      </c>
      <c r="I21" s="12">
        <f>O21</f>
        <v>16.466666666666665</v>
      </c>
      <c r="J21" s="9">
        <v>0</v>
      </c>
      <c r="K21" s="11">
        <f>TIME(H21,I21,J21)</f>
        <v>1.1111111111111112E-2</v>
      </c>
      <c r="L21" s="9">
        <v>4</v>
      </c>
      <c r="M21" s="9">
        <v>8</v>
      </c>
      <c r="N21" s="9">
        <v>26</v>
      </c>
      <c r="O21" s="9">
        <f>N21*38/60</f>
        <v>16.466666666666665</v>
      </c>
      <c r="P21" s="15"/>
    </row>
    <row r="22" spans="1:16" s="1" customFormat="1" x14ac:dyDescent="0.3">
      <c r="A22" s="9">
        <v>16</v>
      </c>
      <c r="B22" s="16" t="s">
        <v>36</v>
      </c>
      <c r="C22" s="10">
        <f>D20</f>
        <v>0.64374999999999993</v>
      </c>
      <c r="D22" s="11">
        <f t="shared" si="3"/>
        <v>0.66041666666666665</v>
      </c>
      <c r="E22" s="14" t="s">
        <v>7</v>
      </c>
      <c r="F22" s="14" t="s">
        <v>4</v>
      </c>
      <c r="G22" s="9" t="s">
        <v>6</v>
      </c>
      <c r="H22" s="9">
        <v>0</v>
      </c>
      <c r="I22" s="12">
        <f>O22</f>
        <v>24.066666666666666</v>
      </c>
      <c r="J22" s="9">
        <v>0</v>
      </c>
      <c r="K22" s="11">
        <f>TIME(H22,I22,J22)</f>
        <v>1.6666666666666666E-2</v>
      </c>
      <c r="L22" s="9">
        <v>8</v>
      </c>
      <c r="M22" s="9">
        <v>6</v>
      </c>
      <c r="N22" s="9">
        <v>38</v>
      </c>
      <c r="O22" s="9">
        <f>N22*38/60</f>
        <v>24.066666666666666</v>
      </c>
    </row>
    <row r="23" spans="1:16" x14ac:dyDescent="0.3">
      <c r="A23" s="3" t="s">
        <v>27</v>
      </c>
      <c r="B23" s="8"/>
      <c r="C23" s="5">
        <f>D22</f>
        <v>0.66041666666666665</v>
      </c>
      <c r="D23" s="6">
        <f t="shared" si="3"/>
        <v>0.67083333333333328</v>
      </c>
      <c r="E23" s="3"/>
      <c r="F23" s="3"/>
      <c r="G23" s="3"/>
      <c r="H23" s="3"/>
      <c r="I23" s="7">
        <v>15</v>
      </c>
      <c r="J23" s="3"/>
      <c r="K23" s="6">
        <f t="shared" si="17"/>
        <v>1.0416666666666666E-2</v>
      </c>
      <c r="L23" s="9"/>
      <c r="M23" s="9"/>
      <c r="N23" s="9">
        <f t="shared" si="16"/>
        <v>0</v>
      </c>
      <c r="O23" s="9">
        <f t="shared" si="9"/>
        <v>0</v>
      </c>
    </row>
    <row r="24" spans="1:16" x14ac:dyDescent="0.3">
      <c r="A24" s="9">
        <v>17</v>
      </c>
      <c r="B24" s="16" t="s">
        <v>36</v>
      </c>
      <c r="C24" s="10">
        <f t="shared" ref="C24" si="24">D23</f>
        <v>0.67083333333333328</v>
      </c>
      <c r="D24" s="11">
        <f t="shared" si="3"/>
        <v>0.68194444444444435</v>
      </c>
      <c r="E24" s="14" t="s">
        <v>7</v>
      </c>
      <c r="F24" s="14" t="s">
        <v>3</v>
      </c>
      <c r="G24" s="9" t="s">
        <v>5</v>
      </c>
      <c r="H24" s="9">
        <v>0</v>
      </c>
      <c r="I24" s="12">
        <f>O24</f>
        <v>16.466666666666665</v>
      </c>
      <c r="J24" s="9">
        <v>0</v>
      </c>
      <c r="K24" s="11">
        <f t="shared" ref="K24:K29" si="25">TIME(H24,I24,J24)</f>
        <v>1.1111111111111112E-2</v>
      </c>
      <c r="L24" s="9">
        <v>6</v>
      </c>
      <c r="M24" s="9">
        <v>6</v>
      </c>
      <c r="N24" s="9">
        <v>26</v>
      </c>
      <c r="O24" s="9">
        <f>N24*38/60</f>
        <v>16.466666666666665</v>
      </c>
    </row>
    <row r="25" spans="1:16" x14ac:dyDescent="0.3">
      <c r="A25" s="9">
        <v>18</v>
      </c>
      <c r="B25" s="16" t="s">
        <v>36</v>
      </c>
      <c r="C25" s="10">
        <f>D23</f>
        <v>0.67083333333333328</v>
      </c>
      <c r="D25" s="11">
        <f t="shared" si="3"/>
        <v>0.68194444444444435</v>
      </c>
      <c r="E25" s="14" t="s">
        <v>29</v>
      </c>
      <c r="F25" s="14" t="s">
        <v>3</v>
      </c>
      <c r="G25" s="9" t="s">
        <v>6</v>
      </c>
      <c r="H25" s="9">
        <v>0</v>
      </c>
      <c r="I25" s="12">
        <f>O25</f>
        <v>16.466666666666665</v>
      </c>
      <c r="J25" s="9">
        <v>0</v>
      </c>
      <c r="K25" s="11">
        <f t="shared" si="25"/>
        <v>1.1111111111111112E-2</v>
      </c>
      <c r="L25" s="9">
        <v>6</v>
      </c>
      <c r="M25" s="9">
        <v>6</v>
      </c>
      <c r="N25" s="9">
        <v>26</v>
      </c>
      <c r="O25" s="9">
        <f>N25*38/60</f>
        <v>16.466666666666665</v>
      </c>
    </row>
    <row r="26" spans="1:16" x14ac:dyDescent="0.3">
      <c r="A26" s="3" t="s">
        <v>28</v>
      </c>
      <c r="B26" s="8"/>
      <c r="C26" s="5">
        <f>D25</f>
        <v>0.68194444444444435</v>
      </c>
      <c r="D26" s="6">
        <f t="shared" si="3"/>
        <v>0.69583333333333319</v>
      </c>
      <c r="E26" s="3"/>
      <c r="F26" s="3"/>
      <c r="G26" s="3"/>
      <c r="H26" s="3"/>
      <c r="I26" s="7">
        <v>20</v>
      </c>
      <c r="J26" s="3"/>
      <c r="K26" s="6">
        <f t="shared" si="25"/>
        <v>1.3888888888888888E-2</v>
      </c>
      <c r="L26" s="9"/>
      <c r="M26" s="9"/>
      <c r="N26" s="9">
        <f t="shared" si="16"/>
        <v>0</v>
      </c>
      <c r="O26" s="9">
        <f t="shared" ref="O26" si="26">N26*38/60</f>
        <v>0</v>
      </c>
    </row>
    <row r="27" spans="1:16" x14ac:dyDescent="0.3">
      <c r="A27" s="9">
        <v>19</v>
      </c>
      <c r="B27" s="16">
        <v>44737</v>
      </c>
      <c r="C27" s="10">
        <f t="shared" ref="C27" si="27">D26</f>
        <v>0.69583333333333319</v>
      </c>
      <c r="D27" s="11">
        <f t="shared" si="3"/>
        <v>0.70694444444444426</v>
      </c>
      <c r="E27" s="14" t="s">
        <v>7</v>
      </c>
      <c r="F27" s="14" t="s">
        <v>38</v>
      </c>
      <c r="G27" s="9" t="s">
        <v>5</v>
      </c>
      <c r="H27" s="9">
        <v>0</v>
      </c>
      <c r="I27" s="12">
        <f>O27</f>
        <v>16.466666666666665</v>
      </c>
      <c r="J27" s="9">
        <v>0</v>
      </c>
      <c r="K27" s="11">
        <f t="shared" si="25"/>
        <v>1.1111111111111112E-2</v>
      </c>
      <c r="L27" s="9">
        <v>5</v>
      </c>
      <c r="M27" s="9">
        <v>8</v>
      </c>
      <c r="N27" s="9">
        <v>26</v>
      </c>
      <c r="O27" s="9">
        <f>N27*38/60</f>
        <v>16.466666666666665</v>
      </c>
    </row>
    <row r="28" spans="1:16" x14ac:dyDescent="0.3">
      <c r="A28" s="9">
        <v>20</v>
      </c>
      <c r="B28" s="16">
        <v>44737</v>
      </c>
      <c r="C28" s="10">
        <f>D27</f>
        <v>0.70694444444444426</v>
      </c>
      <c r="D28" s="11">
        <f t="shared" si="3"/>
        <v>0.71805555555555534</v>
      </c>
      <c r="E28" s="14" t="s">
        <v>29</v>
      </c>
      <c r="F28" s="14" t="s">
        <v>38</v>
      </c>
      <c r="G28" s="14" t="s">
        <v>5</v>
      </c>
      <c r="H28" s="9">
        <v>0</v>
      </c>
      <c r="I28" s="12">
        <f>O28</f>
        <v>16.466666666666665</v>
      </c>
      <c r="J28" s="9">
        <v>0</v>
      </c>
      <c r="K28" s="11">
        <f t="shared" si="25"/>
        <v>1.1111111111111112E-2</v>
      </c>
      <c r="L28" s="9">
        <v>6</v>
      </c>
      <c r="M28" s="9">
        <v>5</v>
      </c>
      <c r="N28" s="9">
        <v>26</v>
      </c>
      <c r="O28" s="9">
        <f>N28*38/60</f>
        <v>16.466666666666665</v>
      </c>
    </row>
    <row r="29" spans="1:16" x14ac:dyDescent="0.3">
      <c r="A29" s="3" t="s">
        <v>28</v>
      </c>
      <c r="B29" s="8"/>
      <c r="C29" s="5">
        <f>D28</f>
        <v>0.71805555555555534</v>
      </c>
      <c r="D29" s="6">
        <f t="shared" si="3"/>
        <v>0.72847222222222197</v>
      </c>
      <c r="E29" s="3"/>
      <c r="F29" s="3"/>
      <c r="G29" s="3"/>
      <c r="H29" s="3"/>
      <c r="I29" s="7">
        <v>15</v>
      </c>
      <c r="J29" s="3"/>
      <c r="K29" s="6">
        <f t="shared" si="25"/>
        <v>1.0416666666666666E-2</v>
      </c>
      <c r="L29" s="9"/>
      <c r="M29" s="9"/>
      <c r="N29" s="9">
        <f t="shared" ref="N29" si="28">M29*L29</f>
        <v>0</v>
      </c>
      <c r="O29" s="9">
        <f t="shared" ref="O29" si="29">N29*38/60</f>
        <v>0</v>
      </c>
    </row>
    <row r="30" spans="1:16" x14ac:dyDescent="0.3">
      <c r="F30" s="19"/>
    </row>
  </sheetData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58D1-2A27-4498-93F6-6917965ADBB8}">
  <dimension ref="A1:O29"/>
  <sheetViews>
    <sheetView workbookViewId="0">
      <selection activeCell="B34" sqref="B34"/>
    </sheetView>
  </sheetViews>
  <sheetFormatPr baseColWidth="10" defaultRowHeight="14.4" x14ac:dyDescent="0.3"/>
  <cols>
    <col min="1" max="1" width="14.6640625" customWidth="1"/>
    <col min="2" max="2" width="20.88671875" customWidth="1"/>
    <col min="8" max="8" width="11.44140625" customWidth="1"/>
    <col min="10" max="10" width="11.44140625" customWidth="1"/>
  </cols>
  <sheetData>
    <row r="1" spans="1:15" x14ac:dyDescent="0.3">
      <c r="A1" s="21" t="s">
        <v>8</v>
      </c>
      <c r="B1" s="21" t="s">
        <v>9</v>
      </c>
      <c r="C1" s="21" t="s">
        <v>10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15</v>
      </c>
      <c r="I1" s="21" t="s">
        <v>16</v>
      </c>
      <c r="J1" s="21" t="s">
        <v>17</v>
      </c>
      <c r="K1" s="21" t="s">
        <v>18</v>
      </c>
      <c r="L1" s="21" t="s">
        <v>19</v>
      </c>
      <c r="M1" s="21" t="s">
        <v>20</v>
      </c>
      <c r="N1" s="21" t="s">
        <v>21</v>
      </c>
      <c r="O1" s="21" t="s">
        <v>22</v>
      </c>
    </row>
    <row r="2" spans="1:15" x14ac:dyDescent="0.3">
      <c r="A2" s="3" t="s">
        <v>23</v>
      </c>
      <c r="B2" s="4"/>
      <c r="C2" s="5">
        <v>0.3125</v>
      </c>
      <c r="D2" s="6">
        <f>$C2+$K2</f>
        <v>0.33333333333333331</v>
      </c>
      <c r="E2" s="3"/>
      <c r="F2" s="3"/>
      <c r="G2" s="3"/>
      <c r="H2" s="3"/>
      <c r="I2" s="7">
        <v>30</v>
      </c>
      <c r="J2" s="3"/>
      <c r="K2" s="6">
        <f t="shared" ref="K2:K5" si="0">TIME(H2,I2,J2)</f>
        <v>2.0833333333333332E-2</v>
      </c>
      <c r="L2" s="2"/>
      <c r="M2" s="2"/>
      <c r="N2" s="2"/>
      <c r="O2" s="2"/>
    </row>
    <row r="3" spans="1:15" x14ac:dyDescent="0.3">
      <c r="A3" s="3" t="s">
        <v>24</v>
      </c>
      <c r="B3" s="8"/>
      <c r="C3" s="5">
        <f>D2</f>
        <v>0.33333333333333331</v>
      </c>
      <c r="D3" s="6">
        <f>$C3+$K3</f>
        <v>0.375</v>
      </c>
      <c r="E3" s="3"/>
      <c r="F3" s="3"/>
      <c r="G3" s="3"/>
      <c r="H3" s="3"/>
      <c r="I3" s="7">
        <v>60</v>
      </c>
      <c r="J3" s="3"/>
      <c r="K3" s="6">
        <f t="shared" si="0"/>
        <v>4.1666666666666664E-2</v>
      </c>
      <c r="L3" s="9"/>
      <c r="M3" s="9"/>
      <c r="N3" s="9">
        <f t="shared" ref="N3" si="1">M3*L3</f>
        <v>0</v>
      </c>
      <c r="O3" s="9">
        <f t="shared" ref="O3" si="2">N3*38/60</f>
        <v>0</v>
      </c>
    </row>
    <row r="4" spans="1:15" x14ac:dyDescent="0.3">
      <c r="A4" s="3" t="s">
        <v>25</v>
      </c>
      <c r="B4" s="8"/>
      <c r="C4" s="5">
        <f>D3</f>
        <v>0.375</v>
      </c>
      <c r="D4" s="6">
        <f t="shared" ref="D4:D29" si="3">$C4+$K4</f>
        <v>0.38541666666666669</v>
      </c>
      <c r="E4" s="3"/>
      <c r="F4" s="3"/>
      <c r="G4" s="3"/>
      <c r="H4" s="3"/>
      <c r="I4" s="7">
        <v>15</v>
      </c>
      <c r="J4" s="3"/>
      <c r="K4" s="6">
        <f t="shared" si="0"/>
        <v>1.0416666666666666E-2</v>
      </c>
      <c r="L4" s="9"/>
      <c r="M4" s="9"/>
      <c r="N4" s="9"/>
      <c r="O4" s="9"/>
    </row>
    <row r="5" spans="1:15" x14ac:dyDescent="0.3">
      <c r="A5" s="13" t="s">
        <v>30</v>
      </c>
      <c r="B5" s="8"/>
      <c r="C5" s="5">
        <f t="shared" ref="C5:C6" si="4">D4</f>
        <v>0.38541666666666669</v>
      </c>
      <c r="D5" s="6">
        <f t="shared" si="3"/>
        <v>0.40625</v>
      </c>
      <c r="E5" s="3"/>
      <c r="F5" s="3"/>
      <c r="G5" s="3"/>
      <c r="H5" s="3"/>
      <c r="I5" s="7">
        <v>30</v>
      </c>
      <c r="J5" s="3"/>
      <c r="K5" s="6">
        <f t="shared" si="0"/>
        <v>2.0833333333333332E-2</v>
      </c>
      <c r="L5" s="9"/>
      <c r="M5" s="9"/>
      <c r="N5" s="9">
        <f t="shared" ref="N5" si="5">M5*L5</f>
        <v>0</v>
      </c>
      <c r="O5" s="9">
        <f t="shared" ref="O5" si="6">N5*38/60</f>
        <v>0</v>
      </c>
    </row>
    <row r="6" spans="1:15" x14ac:dyDescent="0.3">
      <c r="A6" s="9">
        <v>21</v>
      </c>
      <c r="B6" s="20" t="s">
        <v>39</v>
      </c>
      <c r="C6" s="10">
        <f t="shared" si="4"/>
        <v>0.40625</v>
      </c>
      <c r="D6" s="11">
        <f t="shared" si="3"/>
        <v>0.4458333333333333</v>
      </c>
      <c r="E6" s="9" t="s">
        <v>26</v>
      </c>
      <c r="F6" s="18" t="s">
        <v>31</v>
      </c>
      <c r="G6" s="9" t="s">
        <v>5</v>
      </c>
      <c r="H6" s="9">
        <v>0</v>
      </c>
      <c r="I6" s="12">
        <f>O6</f>
        <v>57.633333333333333</v>
      </c>
      <c r="J6" s="9">
        <v>0</v>
      </c>
      <c r="K6" s="11">
        <f>TIME(H6,I6,J6)</f>
        <v>3.9583333333333331E-2</v>
      </c>
      <c r="L6" s="9">
        <v>7</v>
      </c>
      <c r="M6" s="9">
        <v>13</v>
      </c>
      <c r="N6" s="9">
        <f>M6*L6</f>
        <v>91</v>
      </c>
      <c r="O6" s="9">
        <f>N6*38/60</f>
        <v>57.633333333333333</v>
      </c>
    </row>
    <row r="7" spans="1:15" x14ac:dyDescent="0.3">
      <c r="A7" s="9">
        <v>22</v>
      </c>
      <c r="B7" s="20" t="s">
        <v>39</v>
      </c>
      <c r="C7" s="10">
        <f>D5</f>
        <v>0.40625</v>
      </c>
      <c r="D7" s="11">
        <f t="shared" si="3"/>
        <v>0.43888888888888888</v>
      </c>
      <c r="E7" s="9" t="s">
        <v>26</v>
      </c>
      <c r="F7" s="18" t="s">
        <v>2</v>
      </c>
      <c r="G7" s="9" t="s">
        <v>6</v>
      </c>
      <c r="H7" s="9">
        <v>0</v>
      </c>
      <c r="I7" s="12">
        <f>O7</f>
        <v>47.5</v>
      </c>
      <c r="J7" s="9">
        <v>0</v>
      </c>
      <c r="K7" s="11">
        <f>TIME(H7,I7,J7)</f>
        <v>3.2638888888888891E-2</v>
      </c>
      <c r="L7" s="9">
        <v>5</v>
      </c>
      <c r="M7" s="9">
        <v>15</v>
      </c>
      <c r="N7" s="9">
        <f>M7*L7</f>
        <v>75</v>
      </c>
      <c r="O7" s="9">
        <f>N7*38/60</f>
        <v>47.5</v>
      </c>
    </row>
    <row r="8" spans="1:15" x14ac:dyDescent="0.3">
      <c r="A8" s="13" t="s">
        <v>32</v>
      </c>
      <c r="B8" s="8"/>
      <c r="C8" s="5">
        <f>D6</f>
        <v>0.4458333333333333</v>
      </c>
      <c r="D8" s="6">
        <f t="shared" si="3"/>
        <v>0.46666666666666662</v>
      </c>
      <c r="E8" s="3"/>
      <c r="F8" s="3"/>
      <c r="G8" s="3"/>
      <c r="H8" s="3"/>
      <c r="I8" s="7">
        <v>30</v>
      </c>
      <c r="J8" s="3"/>
      <c r="K8" s="6">
        <f t="shared" ref="K8" si="7">TIME(H8,I8,J8)</f>
        <v>2.0833333333333332E-2</v>
      </c>
      <c r="L8" s="9"/>
      <c r="M8" s="9"/>
      <c r="N8" s="9">
        <f t="shared" ref="N8:N10" si="8">M8*L8</f>
        <v>0</v>
      </c>
      <c r="O8" s="9">
        <f>N8*40/60</f>
        <v>0</v>
      </c>
    </row>
    <row r="9" spans="1:15" x14ac:dyDescent="0.3">
      <c r="A9" s="9">
        <v>23</v>
      </c>
      <c r="B9" s="20" t="s">
        <v>39</v>
      </c>
      <c r="C9" s="10">
        <f t="shared" ref="C9" si="9">D8</f>
        <v>0.46666666666666662</v>
      </c>
      <c r="D9" s="11">
        <f t="shared" si="3"/>
        <v>0.48749999999999993</v>
      </c>
      <c r="E9" s="18" t="s">
        <v>7</v>
      </c>
      <c r="F9" s="18" t="s">
        <v>4</v>
      </c>
      <c r="G9" s="9" t="s">
        <v>5</v>
      </c>
      <c r="H9" s="9">
        <v>0</v>
      </c>
      <c r="I9" s="12">
        <f>O9</f>
        <v>30.4</v>
      </c>
      <c r="J9" s="9">
        <v>0</v>
      </c>
      <c r="K9" s="11">
        <f>TIME(H9,I9,J9)</f>
        <v>2.0833333333333332E-2</v>
      </c>
      <c r="L9" s="9">
        <v>8</v>
      </c>
      <c r="M9" s="9">
        <v>6</v>
      </c>
      <c r="N9" s="9">
        <f t="shared" si="8"/>
        <v>48</v>
      </c>
      <c r="O9" s="9">
        <f>N9*38/60</f>
        <v>30.4</v>
      </c>
    </row>
    <row r="10" spans="1:15" x14ac:dyDescent="0.3">
      <c r="A10" s="9">
        <v>24</v>
      </c>
      <c r="B10" s="20" t="s">
        <v>39</v>
      </c>
      <c r="C10" s="10">
        <f>D8</f>
        <v>0.46666666666666662</v>
      </c>
      <c r="D10" s="11">
        <f t="shared" si="3"/>
        <v>0.48055555555555551</v>
      </c>
      <c r="E10" s="18" t="s">
        <v>26</v>
      </c>
      <c r="F10" s="18" t="s">
        <v>0</v>
      </c>
      <c r="G10" s="9" t="s">
        <v>6</v>
      </c>
      <c r="H10" s="9">
        <v>0</v>
      </c>
      <c r="I10" s="12">
        <f>O10</f>
        <v>20.266666666666666</v>
      </c>
      <c r="J10" s="9">
        <v>0</v>
      </c>
      <c r="K10" s="11">
        <f>TIME(H10,I10,J10)</f>
        <v>1.3888888888888888E-2</v>
      </c>
      <c r="L10" s="9">
        <v>4</v>
      </c>
      <c r="M10" s="9">
        <v>8</v>
      </c>
      <c r="N10" s="9">
        <f t="shared" si="8"/>
        <v>32</v>
      </c>
      <c r="O10" s="9">
        <f>N10*38/60</f>
        <v>20.266666666666666</v>
      </c>
    </row>
    <row r="11" spans="1:15" x14ac:dyDescent="0.3">
      <c r="A11" s="13" t="s">
        <v>33</v>
      </c>
      <c r="B11" s="4"/>
      <c r="C11" s="5">
        <f>D9</f>
        <v>0.48749999999999993</v>
      </c>
      <c r="D11" s="6">
        <f>$C11+$K11</f>
        <v>0.5083333333333333</v>
      </c>
      <c r="E11" s="3"/>
      <c r="F11" s="3"/>
      <c r="G11" s="3"/>
      <c r="H11" s="3"/>
      <c r="I11" s="7">
        <v>30</v>
      </c>
      <c r="J11" s="3"/>
      <c r="K11" s="6">
        <f t="shared" ref="K11:K13" si="10">TIME(H11,I11,J11)</f>
        <v>2.0833333333333332E-2</v>
      </c>
      <c r="L11" s="2"/>
      <c r="M11" s="2"/>
      <c r="N11" s="2"/>
      <c r="O11" s="2"/>
    </row>
    <row r="12" spans="1:15" s="17" customFormat="1" x14ac:dyDescent="0.3">
      <c r="A12" s="13" t="s">
        <v>35</v>
      </c>
      <c r="B12" s="8"/>
      <c r="C12" s="5">
        <f>D11</f>
        <v>0.5083333333333333</v>
      </c>
      <c r="D12" s="6">
        <f t="shared" ref="D12" si="11">$C12+$K12</f>
        <v>0.52916666666666667</v>
      </c>
      <c r="E12" s="3"/>
      <c r="F12" s="3"/>
      <c r="G12" s="3"/>
      <c r="H12" s="3"/>
      <c r="I12" s="7">
        <v>30</v>
      </c>
      <c r="J12" s="3"/>
      <c r="K12" s="6">
        <f t="shared" si="10"/>
        <v>2.0833333333333332E-2</v>
      </c>
      <c r="L12" s="2"/>
      <c r="M12" s="2"/>
      <c r="N12" s="2"/>
      <c r="O12" s="2"/>
    </row>
    <row r="13" spans="1:15" x14ac:dyDescent="0.3">
      <c r="A13" s="3" t="s">
        <v>41</v>
      </c>
      <c r="B13" s="8"/>
      <c r="C13" s="5">
        <f>D12</f>
        <v>0.52916666666666667</v>
      </c>
      <c r="D13" s="6">
        <f t="shared" si="3"/>
        <v>0.54305555555555551</v>
      </c>
      <c r="E13" s="3"/>
      <c r="F13" s="3"/>
      <c r="G13" s="3"/>
      <c r="H13" s="3"/>
      <c r="I13" s="7">
        <v>20</v>
      </c>
      <c r="J13" s="3"/>
      <c r="K13" s="6">
        <f t="shared" si="10"/>
        <v>1.3888888888888888E-2</v>
      </c>
      <c r="L13" s="9"/>
      <c r="M13" s="9"/>
      <c r="N13" s="9"/>
      <c r="O13" s="9">
        <f t="shared" ref="O13:O23" si="12">N13*40/60</f>
        <v>0</v>
      </c>
    </row>
    <row r="14" spans="1:15" x14ac:dyDescent="0.3">
      <c r="A14" s="9">
        <v>25</v>
      </c>
      <c r="B14" s="20" t="s">
        <v>39</v>
      </c>
      <c r="C14" s="10">
        <f t="shared" ref="C14" si="13">D13</f>
        <v>0.54305555555555551</v>
      </c>
      <c r="D14" s="11">
        <f t="shared" si="3"/>
        <v>0.56666666666666665</v>
      </c>
      <c r="E14" s="18" t="s">
        <v>29</v>
      </c>
      <c r="F14" s="9" t="s">
        <v>3</v>
      </c>
      <c r="G14" s="9" t="s">
        <v>5</v>
      </c>
      <c r="H14" s="9">
        <v>0</v>
      </c>
      <c r="I14" s="12">
        <f>O14</f>
        <v>34.200000000000003</v>
      </c>
      <c r="J14" s="9">
        <v>0</v>
      </c>
      <c r="K14" s="11">
        <f>TIME(H14,I14,J14)</f>
        <v>2.361111111111111E-2</v>
      </c>
      <c r="L14" s="9">
        <v>6</v>
      </c>
      <c r="M14" s="9">
        <v>9</v>
      </c>
      <c r="N14" s="9">
        <f t="shared" ref="N14:N26" si="14">M14*L14</f>
        <v>54</v>
      </c>
      <c r="O14" s="9">
        <f>N14*38/60</f>
        <v>34.200000000000003</v>
      </c>
    </row>
    <row r="15" spans="1:15" x14ac:dyDescent="0.3">
      <c r="A15" s="9">
        <v>26</v>
      </c>
      <c r="B15" s="20" t="s">
        <v>39</v>
      </c>
      <c r="C15" s="10">
        <f>D13</f>
        <v>0.54305555555555551</v>
      </c>
      <c r="D15" s="11">
        <f t="shared" si="3"/>
        <v>0.56666666666666665</v>
      </c>
      <c r="E15" s="18" t="s">
        <v>7</v>
      </c>
      <c r="F15" s="14" t="s">
        <v>3</v>
      </c>
      <c r="G15" s="9" t="s">
        <v>6</v>
      </c>
      <c r="H15" s="9">
        <v>0</v>
      </c>
      <c r="I15" s="12">
        <f>O15</f>
        <v>34.200000000000003</v>
      </c>
      <c r="J15" s="9">
        <v>0</v>
      </c>
      <c r="K15" s="11">
        <f t="shared" ref="K15:K29" si="15">TIME(H15,I15,J15)</f>
        <v>2.361111111111111E-2</v>
      </c>
      <c r="L15" s="9">
        <v>6</v>
      </c>
      <c r="M15" s="9">
        <v>9</v>
      </c>
      <c r="N15" s="9">
        <f t="shared" si="14"/>
        <v>54</v>
      </c>
      <c r="O15" s="9">
        <f>N15*38/60</f>
        <v>34.200000000000003</v>
      </c>
    </row>
    <row r="16" spans="1:15" s="17" customFormat="1" x14ac:dyDescent="0.3">
      <c r="A16" s="3" t="s">
        <v>42</v>
      </c>
      <c r="B16" s="8"/>
      <c r="C16" s="5">
        <f>D15</f>
        <v>0.56666666666666665</v>
      </c>
      <c r="D16" s="6">
        <f t="shared" si="3"/>
        <v>0.58750000000000002</v>
      </c>
      <c r="E16" s="3"/>
      <c r="F16" s="3"/>
      <c r="G16" s="3"/>
      <c r="H16" s="3"/>
      <c r="I16" s="7">
        <v>30</v>
      </c>
      <c r="J16" s="3"/>
      <c r="K16" s="6">
        <f t="shared" ref="K16" si="16">TIME(H16,I16,J16)</f>
        <v>2.0833333333333332E-2</v>
      </c>
      <c r="L16" s="9"/>
      <c r="M16" s="9"/>
      <c r="N16" s="9"/>
      <c r="O16" s="9"/>
    </row>
    <row r="17" spans="1:15" x14ac:dyDescent="0.3">
      <c r="A17" s="3" t="s">
        <v>41</v>
      </c>
      <c r="B17" s="8"/>
      <c r="C17" s="5">
        <f>D16</f>
        <v>0.58750000000000002</v>
      </c>
      <c r="D17" s="6">
        <f t="shared" si="3"/>
        <v>0.60138888888888886</v>
      </c>
      <c r="E17" s="3"/>
      <c r="F17" s="3"/>
      <c r="G17" s="3"/>
      <c r="H17" s="3"/>
      <c r="I17" s="7">
        <v>20</v>
      </c>
      <c r="J17" s="3"/>
      <c r="K17" s="6">
        <f t="shared" si="15"/>
        <v>1.3888888888888888E-2</v>
      </c>
      <c r="L17" s="9"/>
      <c r="M17" s="9"/>
      <c r="N17" s="9">
        <f t="shared" si="14"/>
        <v>0</v>
      </c>
      <c r="O17" s="9">
        <f t="shared" si="12"/>
        <v>0</v>
      </c>
    </row>
    <row r="18" spans="1:15" x14ac:dyDescent="0.3">
      <c r="A18" s="9">
        <v>27</v>
      </c>
      <c r="B18" s="20" t="s">
        <v>40</v>
      </c>
      <c r="C18" s="10">
        <f t="shared" ref="C18" si="17">D17</f>
        <v>0.60138888888888886</v>
      </c>
      <c r="D18" s="11">
        <f t="shared" si="3"/>
        <v>0.62638888888888888</v>
      </c>
      <c r="E18" s="9" t="s">
        <v>26</v>
      </c>
      <c r="F18" s="18" t="s">
        <v>31</v>
      </c>
      <c r="G18" s="9" t="s">
        <v>5</v>
      </c>
      <c r="H18" s="9">
        <v>0</v>
      </c>
      <c r="I18" s="12">
        <f>O18</f>
        <v>36.1</v>
      </c>
      <c r="J18" s="9">
        <v>0</v>
      </c>
      <c r="K18" s="11">
        <f>TIME(H18,I18,J18)</f>
        <v>2.4999999999999998E-2</v>
      </c>
      <c r="L18" s="9">
        <v>7</v>
      </c>
      <c r="M18" s="9">
        <v>10</v>
      </c>
      <c r="N18" s="9">
        <v>57</v>
      </c>
      <c r="O18" s="9">
        <f>N18*38/60</f>
        <v>36.1</v>
      </c>
    </row>
    <row r="19" spans="1:15" x14ac:dyDescent="0.3">
      <c r="A19" s="9">
        <v>28</v>
      </c>
      <c r="B19" s="20" t="s">
        <v>40</v>
      </c>
      <c r="C19" s="10">
        <f>D17</f>
        <v>0.60138888888888886</v>
      </c>
      <c r="D19" s="11">
        <f t="shared" si="3"/>
        <v>0.61944444444444446</v>
      </c>
      <c r="E19" s="9" t="s">
        <v>26</v>
      </c>
      <c r="F19" s="18" t="s">
        <v>2</v>
      </c>
      <c r="G19" s="9" t="s">
        <v>6</v>
      </c>
      <c r="H19" s="9">
        <v>0</v>
      </c>
      <c r="I19" s="12">
        <f>O19</f>
        <v>26.6</v>
      </c>
      <c r="J19" s="9">
        <v>0</v>
      </c>
      <c r="K19" s="11">
        <f>TIME(H19,I19,J19)</f>
        <v>1.8055555555555557E-2</v>
      </c>
      <c r="L19" s="9">
        <v>5</v>
      </c>
      <c r="M19" s="9">
        <v>12</v>
      </c>
      <c r="N19" s="9">
        <v>42</v>
      </c>
      <c r="O19" s="9">
        <f>N19*38/60</f>
        <v>26.6</v>
      </c>
    </row>
    <row r="20" spans="1:15" x14ac:dyDescent="0.3">
      <c r="A20" s="3" t="s">
        <v>41</v>
      </c>
      <c r="B20" s="8"/>
      <c r="C20" s="5">
        <f>D19</f>
        <v>0.61944444444444446</v>
      </c>
      <c r="D20" s="6">
        <f t="shared" si="3"/>
        <v>0.62986111111111109</v>
      </c>
      <c r="E20" s="3"/>
      <c r="F20" s="3"/>
      <c r="G20" s="3"/>
      <c r="H20" s="3"/>
      <c r="I20" s="7">
        <v>15</v>
      </c>
      <c r="J20" s="3"/>
      <c r="K20" s="6">
        <f t="shared" ref="K20" si="18">TIME(H20,I20,J20)</f>
        <v>1.0416666666666666E-2</v>
      </c>
      <c r="L20" s="9"/>
      <c r="M20" s="9"/>
      <c r="N20" s="9">
        <f t="shared" si="14"/>
        <v>0</v>
      </c>
      <c r="O20" s="9">
        <f t="shared" si="12"/>
        <v>0</v>
      </c>
    </row>
    <row r="21" spans="1:15" x14ac:dyDescent="0.3">
      <c r="A21" s="9">
        <v>29</v>
      </c>
      <c r="B21" s="20" t="s">
        <v>40</v>
      </c>
      <c r="C21" s="10">
        <f t="shared" ref="C21" si="19">D20</f>
        <v>0.62986111111111109</v>
      </c>
      <c r="D21" s="11">
        <f t="shared" si="3"/>
        <v>0.64652777777777781</v>
      </c>
      <c r="E21" s="18" t="s">
        <v>7</v>
      </c>
      <c r="F21" s="18" t="s">
        <v>4</v>
      </c>
      <c r="G21" s="9" t="s">
        <v>5</v>
      </c>
      <c r="H21" s="9">
        <v>0</v>
      </c>
      <c r="I21" s="12">
        <f>O21</f>
        <v>24.066666666666666</v>
      </c>
      <c r="J21" s="9">
        <v>0</v>
      </c>
      <c r="K21" s="11">
        <f>TIME(H21,I21,J21)</f>
        <v>1.6666666666666666E-2</v>
      </c>
      <c r="L21" s="9">
        <v>8</v>
      </c>
      <c r="M21" s="9">
        <v>6</v>
      </c>
      <c r="N21" s="9">
        <v>38</v>
      </c>
      <c r="O21" s="9">
        <f>N21*38/60</f>
        <v>24.066666666666666</v>
      </c>
    </row>
    <row r="22" spans="1:15" x14ac:dyDescent="0.3">
      <c r="A22" s="9">
        <v>30</v>
      </c>
      <c r="B22" s="20" t="s">
        <v>40</v>
      </c>
      <c r="C22" s="10">
        <f>D20</f>
        <v>0.62986111111111109</v>
      </c>
      <c r="D22" s="11">
        <f t="shared" si="3"/>
        <v>0.64097222222222217</v>
      </c>
      <c r="E22" s="18" t="s">
        <v>26</v>
      </c>
      <c r="F22" s="18" t="s">
        <v>0</v>
      </c>
      <c r="G22" s="9" t="s">
        <v>6</v>
      </c>
      <c r="H22" s="9">
        <v>0</v>
      </c>
      <c r="I22" s="12">
        <f>O22</f>
        <v>16.466666666666665</v>
      </c>
      <c r="J22" s="9">
        <v>0</v>
      </c>
      <c r="K22" s="11">
        <f>TIME(H22,I22,J22)</f>
        <v>1.1111111111111112E-2</v>
      </c>
      <c r="L22" s="9">
        <v>4</v>
      </c>
      <c r="M22" s="9">
        <v>8</v>
      </c>
      <c r="N22" s="9">
        <v>26</v>
      </c>
      <c r="O22" s="9">
        <f>N22*38/60</f>
        <v>16.466666666666665</v>
      </c>
    </row>
    <row r="23" spans="1:15" x14ac:dyDescent="0.3">
      <c r="A23" s="3" t="s">
        <v>27</v>
      </c>
      <c r="B23" s="8"/>
      <c r="C23" s="5">
        <f>D21</f>
        <v>0.64652777777777781</v>
      </c>
      <c r="D23" s="6">
        <f t="shared" si="3"/>
        <v>0.65694444444444444</v>
      </c>
      <c r="E23" s="3"/>
      <c r="F23" s="3"/>
      <c r="G23" s="3"/>
      <c r="H23" s="3"/>
      <c r="I23" s="7">
        <v>15</v>
      </c>
      <c r="J23" s="3"/>
      <c r="K23" s="6">
        <f t="shared" si="15"/>
        <v>1.0416666666666666E-2</v>
      </c>
      <c r="L23" s="9"/>
      <c r="M23" s="9"/>
      <c r="N23" s="9">
        <f t="shared" si="14"/>
        <v>0</v>
      </c>
      <c r="O23" s="9">
        <f t="shared" si="12"/>
        <v>0</v>
      </c>
    </row>
    <row r="24" spans="1:15" x14ac:dyDescent="0.3">
      <c r="A24" s="9">
        <v>31</v>
      </c>
      <c r="B24" s="20" t="s">
        <v>40</v>
      </c>
      <c r="C24" s="10">
        <f t="shared" ref="C24" si="20">D23</f>
        <v>0.65694444444444444</v>
      </c>
      <c r="D24" s="11">
        <f t="shared" si="3"/>
        <v>0.66805555555555551</v>
      </c>
      <c r="E24" s="18" t="s">
        <v>29</v>
      </c>
      <c r="F24" s="14" t="s">
        <v>3</v>
      </c>
      <c r="G24" s="9" t="s">
        <v>5</v>
      </c>
      <c r="H24" s="9">
        <v>0</v>
      </c>
      <c r="I24" s="12">
        <f>O24</f>
        <v>16.466666666666665</v>
      </c>
      <c r="J24" s="9">
        <v>0</v>
      </c>
      <c r="K24" s="11">
        <f t="shared" si="15"/>
        <v>1.1111111111111112E-2</v>
      </c>
      <c r="L24" s="9">
        <v>6</v>
      </c>
      <c r="M24" s="9">
        <v>6</v>
      </c>
      <c r="N24" s="9">
        <v>26</v>
      </c>
      <c r="O24" s="9">
        <f>N24*38/60</f>
        <v>16.466666666666665</v>
      </c>
    </row>
    <row r="25" spans="1:15" x14ac:dyDescent="0.3">
      <c r="A25" s="9">
        <v>32</v>
      </c>
      <c r="B25" s="20" t="s">
        <v>40</v>
      </c>
      <c r="C25" s="10">
        <f>D23</f>
        <v>0.65694444444444444</v>
      </c>
      <c r="D25" s="11">
        <f t="shared" si="3"/>
        <v>0.66805555555555551</v>
      </c>
      <c r="E25" s="18" t="s">
        <v>7</v>
      </c>
      <c r="F25" s="14" t="s">
        <v>3</v>
      </c>
      <c r="G25" s="9" t="s">
        <v>6</v>
      </c>
      <c r="H25" s="9">
        <v>0</v>
      </c>
      <c r="I25" s="12">
        <f>O25</f>
        <v>16.466666666666665</v>
      </c>
      <c r="J25" s="9">
        <v>0</v>
      </c>
      <c r="K25" s="11">
        <f t="shared" si="15"/>
        <v>1.1111111111111112E-2</v>
      </c>
      <c r="L25" s="9">
        <v>6</v>
      </c>
      <c r="M25" s="9">
        <v>6</v>
      </c>
      <c r="N25" s="9">
        <v>26</v>
      </c>
      <c r="O25" s="9">
        <f>N25*38/60</f>
        <v>16.466666666666665</v>
      </c>
    </row>
    <row r="26" spans="1:15" x14ac:dyDescent="0.3">
      <c r="A26" s="3" t="s">
        <v>28</v>
      </c>
      <c r="B26" s="8"/>
      <c r="C26" s="5">
        <f>D25</f>
        <v>0.66805555555555551</v>
      </c>
      <c r="D26" s="6">
        <f t="shared" si="3"/>
        <v>0.68194444444444435</v>
      </c>
      <c r="E26" s="3"/>
      <c r="F26" s="3"/>
      <c r="G26" s="3"/>
      <c r="H26" s="3"/>
      <c r="I26" s="7">
        <v>20</v>
      </c>
      <c r="J26" s="3"/>
      <c r="K26" s="6">
        <f t="shared" si="15"/>
        <v>1.3888888888888888E-2</v>
      </c>
      <c r="L26" s="9"/>
      <c r="M26" s="9"/>
      <c r="N26" s="9">
        <f t="shared" si="14"/>
        <v>0</v>
      </c>
      <c r="O26" s="9">
        <f t="shared" ref="O26" si="21">N26*38/60</f>
        <v>0</v>
      </c>
    </row>
    <row r="27" spans="1:15" x14ac:dyDescent="0.3">
      <c r="A27" s="9">
        <v>33</v>
      </c>
      <c r="B27" s="16">
        <v>44738</v>
      </c>
      <c r="C27" s="10">
        <f t="shared" ref="C27" si="22">D26</f>
        <v>0.68194444444444435</v>
      </c>
      <c r="D27" s="11">
        <f t="shared" si="3"/>
        <v>0.69305555555555542</v>
      </c>
      <c r="E27" s="18" t="s">
        <v>7</v>
      </c>
      <c r="F27" s="14" t="s">
        <v>38</v>
      </c>
      <c r="G27" s="18" t="s">
        <v>1</v>
      </c>
      <c r="H27" s="9">
        <v>0</v>
      </c>
      <c r="I27" s="12">
        <f>O27</f>
        <v>16.466666666666665</v>
      </c>
      <c r="J27" s="9">
        <v>0</v>
      </c>
      <c r="K27" s="11">
        <f t="shared" si="15"/>
        <v>1.1111111111111112E-2</v>
      </c>
      <c r="L27" s="9">
        <v>5</v>
      </c>
      <c r="M27" s="9">
        <v>8</v>
      </c>
      <c r="N27" s="9">
        <v>26</v>
      </c>
      <c r="O27" s="9">
        <f>N27*38/60</f>
        <v>16.466666666666665</v>
      </c>
    </row>
    <row r="28" spans="1:15" x14ac:dyDescent="0.3">
      <c r="A28" s="9">
        <v>34</v>
      </c>
      <c r="B28" s="16">
        <v>44738</v>
      </c>
      <c r="C28" s="10">
        <f>D27</f>
        <v>0.69305555555555542</v>
      </c>
      <c r="D28" s="11">
        <f t="shared" si="3"/>
        <v>0.7041666666666665</v>
      </c>
      <c r="E28" s="18" t="s">
        <v>29</v>
      </c>
      <c r="F28" s="14" t="s">
        <v>38</v>
      </c>
      <c r="G28" s="18" t="s">
        <v>1</v>
      </c>
      <c r="H28" s="9">
        <v>0</v>
      </c>
      <c r="I28" s="12">
        <f>O28</f>
        <v>16.466666666666665</v>
      </c>
      <c r="J28" s="9">
        <v>0</v>
      </c>
      <c r="K28" s="11">
        <f t="shared" si="15"/>
        <v>1.1111111111111112E-2</v>
      </c>
      <c r="L28" s="9">
        <v>6</v>
      </c>
      <c r="M28" s="9">
        <v>5</v>
      </c>
      <c r="N28" s="9">
        <v>26</v>
      </c>
      <c r="O28" s="9">
        <f>N28*38/60</f>
        <v>16.466666666666665</v>
      </c>
    </row>
    <row r="29" spans="1:15" x14ac:dyDescent="0.3">
      <c r="A29" s="3" t="s">
        <v>28</v>
      </c>
      <c r="B29" s="8"/>
      <c r="C29" s="5">
        <f>D28</f>
        <v>0.7041666666666665</v>
      </c>
      <c r="D29" s="6">
        <f t="shared" si="3"/>
        <v>0.71458333333333313</v>
      </c>
      <c r="E29" s="3"/>
      <c r="F29" s="3"/>
      <c r="G29" s="3"/>
      <c r="H29" s="3"/>
      <c r="I29" s="7">
        <v>15</v>
      </c>
      <c r="J29" s="3"/>
      <c r="K29" s="6">
        <f t="shared" si="15"/>
        <v>1.0416666666666666E-2</v>
      </c>
      <c r="L29" s="9"/>
      <c r="M29" s="9"/>
      <c r="N29" s="9">
        <f t="shared" ref="N29" si="23">M29*L29</f>
        <v>0</v>
      </c>
      <c r="O29" s="9">
        <f t="shared" ref="O29" si="24">N29*38/60</f>
        <v>0</v>
      </c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Samedi 25 juin</vt:lpstr>
      <vt:lpstr>Dimanche 26 juin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Duff</dc:creator>
  <cp:lastModifiedBy>Pascale Beaudry</cp:lastModifiedBy>
  <cp:lastPrinted>2022-06-22T15:39:22Z</cp:lastPrinted>
  <dcterms:created xsi:type="dcterms:W3CDTF">2016-06-06T16:20:17Z</dcterms:created>
  <dcterms:modified xsi:type="dcterms:W3CDTF">2022-06-24T15:49:05Z</dcterms:modified>
</cp:coreProperties>
</file>